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/>
  <bookViews>
    <workbookView xWindow="120" yWindow="120" windowWidth="15180" windowHeight="8835" tabRatio="529"/>
  </bookViews>
  <sheets>
    <sheet name="Peňaž denník od 9.2020_IND" sheetId="5" r:id="rId1"/>
    <sheet name="Peňaž denník do 8.2019 IND" sheetId="1" r:id="rId2"/>
    <sheet name="Prehľad príspevkov _IND" sheetId="4" r:id="rId3"/>
  </sheets>
  <calcPr calcId="125725"/>
</workbook>
</file>

<file path=xl/calcChain.xml><?xml version="1.0" encoding="utf-8"?>
<calcChain xmlns="http://schemas.openxmlformats.org/spreadsheetml/2006/main">
  <c r="A75" i="5"/>
  <c r="A76" s="1"/>
  <c r="A77" s="1"/>
  <c r="A82"/>
  <c r="A83"/>
  <c r="A84" s="1"/>
  <c r="A89"/>
  <c r="A92"/>
  <c r="I12" l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F12"/>
  <c r="F13" s="1"/>
  <c r="F14" s="1"/>
  <c r="F16" s="1"/>
  <c r="F17" s="1"/>
  <c r="F18" s="1"/>
  <c r="F19" s="1"/>
  <c r="F20" s="1"/>
  <c r="F21" s="1"/>
  <c r="F22" s="1"/>
  <c r="F23" s="1"/>
  <c r="F24" s="1"/>
  <c r="F25" s="1"/>
  <c r="F26" s="1"/>
  <c r="A19"/>
  <c r="A20" s="1"/>
  <c r="A21" s="1"/>
  <c r="J511" i="1"/>
  <c r="G511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A320"/>
  <c r="A321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6"/>
  <c r="G319"/>
  <c r="G320"/>
  <c r="G321"/>
  <c r="G322"/>
  <c r="G323"/>
  <c r="G324"/>
  <c r="G325"/>
  <c r="G326"/>
  <c r="G327"/>
  <c r="G328"/>
  <c r="G329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J126"/>
  <c r="J127"/>
  <c r="J128"/>
  <c r="J129"/>
  <c r="J130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4"/>
  <c r="G196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4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5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50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6"/>
  <c r="C17" i="4"/>
  <c r="G203" i="1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7"/>
  <c r="G193"/>
  <c r="J196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7"/>
  <c r="J503"/>
  <c r="J504"/>
  <c r="J505"/>
  <c r="J506"/>
  <c r="J507"/>
  <c r="J508"/>
  <c r="G503"/>
  <c r="G504"/>
  <c r="G505"/>
  <c r="G506"/>
  <c r="G507"/>
  <c r="G508"/>
  <c r="A39" i="5" l="1"/>
  <c r="A40" s="1"/>
  <c r="A41" s="1"/>
  <c r="A42" s="1"/>
  <c r="A45" s="1"/>
  <c r="A46" s="1"/>
  <c r="A47" s="1"/>
  <c r="A48" s="1"/>
  <c r="A49" s="1"/>
  <c r="A50" s="1"/>
  <c r="A55" s="1"/>
  <c r="A56" s="1"/>
  <c r="A57" s="1"/>
  <c r="A58" s="1"/>
  <c r="A59" s="1"/>
  <c r="A60" s="1"/>
  <c r="A61" s="1"/>
  <c r="A64" s="1"/>
  <c r="A65" s="1"/>
  <c r="A67" s="1"/>
  <c r="A68" s="1"/>
  <c r="A69" s="1"/>
  <c r="A70" s="1"/>
  <c r="A72" s="1"/>
  <c r="A73" s="1"/>
  <c r="A74" s="1"/>
  <c r="A78" s="1"/>
  <c r="A79" s="1"/>
  <c r="A80" s="1"/>
  <c r="F15"/>
  <c r="I27" l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F27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5" l="1"/>
  <c r="I62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5" l="1"/>
</calcChain>
</file>

<file path=xl/sharedStrings.xml><?xml version="1.0" encoding="utf-8"?>
<sst xmlns="http://schemas.openxmlformats.org/spreadsheetml/2006/main" count="1643" uniqueCount="827">
  <si>
    <t>Číslo</t>
  </si>
  <si>
    <t>Text</t>
  </si>
  <si>
    <t>Hotovosť</t>
  </si>
  <si>
    <t>Bankové účty</t>
  </si>
  <si>
    <t>Dátum</t>
  </si>
  <si>
    <t>Príjem</t>
  </si>
  <si>
    <t>Výdavok</t>
  </si>
  <si>
    <t>Zostatok</t>
  </si>
  <si>
    <t>Por. číslo</t>
  </si>
  <si>
    <t>Ing. Kožucha, 052 01 Spišská Nová Ves</t>
  </si>
  <si>
    <t>Mgr. Sliva</t>
  </si>
  <si>
    <t>Mgr. Rímska</t>
  </si>
  <si>
    <t>Mgr. Jendrálová</t>
  </si>
  <si>
    <t>ZODPOVEDNÝ</t>
  </si>
  <si>
    <t>Mgr. Jakubov</t>
  </si>
  <si>
    <t>Mgr. Kožíková</t>
  </si>
  <si>
    <t>Ročník</t>
  </si>
  <si>
    <t>Školský rok:</t>
  </si>
  <si>
    <t>Mgr. Miklošová</t>
  </si>
  <si>
    <t xml:space="preserve">OBČIANSKE ZDRUŽENIE ZŠ ul. Ing. Kožucha  </t>
  </si>
  <si>
    <t>PEŇAŽNÝ DENNÍK - Príspevky IND</t>
  </si>
  <si>
    <t>B-02/001/001</t>
  </si>
  <si>
    <t>B-02/002/001</t>
  </si>
  <si>
    <t>B-02/003/001</t>
  </si>
  <si>
    <t>B-02/003/002</t>
  </si>
  <si>
    <t>B-02/004/001</t>
  </si>
  <si>
    <t>B-02/004/002</t>
  </si>
  <si>
    <t>B-02/004/003</t>
  </si>
  <si>
    <t>B-02/005/001</t>
  </si>
  <si>
    <t>B-02/005/002</t>
  </si>
  <si>
    <t>B-02/005/003</t>
  </si>
  <si>
    <t>B-02/001/002</t>
  </si>
  <si>
    <t>Príjem z priebežnej položky</t>
  </si>
  <si>
    <t>B-02/001/003</t>
  </si>
  <si>
    <t>B-02/001/004</t>
  </si>
  <si>
    <t>B-02/001/005</t>
  </si>
  <si>
    <t>B-02/001/006</t>
  </si>
  <si>
    <t>B-02/002/002</t>
  </si>
  <si>
    <t>B-02/002/003</t>
  </si>
  <si>
    <t>B-02/003/003</t>
  </si>
  <si>
    <t>B-02/003/004</t>
  </si>
  <si>
    <t>5.A</t>
  </si>
  <si>
    <t>2.A</t>
  </si>
  <si>
    <t>3.A</t>
  </si>
  <si>
    <t>4.A</t>
  </si>
  <si>
    <t>6.A</t>
  </si>
  <si>
    <t>7.A</t>
  </si>
  <si>
    <t>8.A</t>
  </si>
  <si>
    <t>B-02/004/004</t>
  </si>
  <si>
    <t>B-02/005/004</t>
  </si>
  <si>
    <t>B-02/005/005</t>
  </si>
  <si>
    <t>B-02/005/006</t>
  </si>
  <si>
    <t>B-02/006/001</t>
  </si>
  <si>
    <t>Mgr. Vojčíková</t>
  </si>
  <si>
    <t>Ing. Lacušová</t>
  </si>
  <si>
    <t>B-02/006/002</t>
  </si>
  <si>
    <t>B-02/006/003</t>
  </si>
  <si>
    <t>B-02/006/004</t>
  </si>
  <si>
    <t>B-02/006/005</t>
  </si>
  <si>
    <t>B-02/007/001</t>
  </si>
  <si>
    <t>B-02/007/002</t>
  </si>
  <si>
    <t>B-02/007/003</t>
  </si>
  <si>
    <t>B-02/008/001</t>
  </si>
  <si>
    <t>B-02/008/002</t>
  </si>
  <si>
    <t>B-02/008/003</t>
  </si>
  <si>
    <t>B-02/009/001</t>
  </si>
  <si>
    <t>B-02/009/002</t>
  </si>
  <si>
    <t>(EUR) Príjem z priebežnej položky - Slovenská spor</t>
  </si>
  <si>
    <t>Výdavok na priebežnú položku</t>
  </si>
  <si>
    <t>B-02/010/001</t>
  </si>
  <si>
    <t>B-02/010/002</t>
  </si>
  <si>
    <t>B-02/010/003</t>
  </si>
  <si>
    <t>B-02/010/004</t>
  </si>
  <si>
    <t>B-02/010/005</t>
  </si>
  <si>
    <t>B-02/011/001</t>
  </si>
  <si>
    <t>B-02/011/002</t>
  </si>
  <si>
    <t>B-02/011/003</t>
  </si>
  <si>
    <t>Mgr. Šoltésová</t>
  </si>
  <si>
    <t>B-02/009/005</t>
  </si>
  <si>
    <t>B-02/009/006</t>
  </si>
  <si>
    <t>B-02/011/004</t>
  </si>
  <si>
    <t>B-02/011/005</t>
  </si>
  <si>
    <t>B-02/012/001</t>
  </si>
  <si>
    <t>B-02/012/002</t>
  </si>
  <si>
    <t>B-02/012/003</t>
  </si>
  <si>
    <t>B-02/003/005</t>
  </si>
  <si>
    <t>B-02/009/003</t>
  </si>
  <si>
    <t>Mgr. Bako</t>
  </si>
  <si>
    <t>B-02/010/006</t>
  </si>
  <si>
    <t>B-02/012/004</t>
  </si>
  <si>
    <t>B-02/012/005</t>
  </si>
  <si>
    <t>Príjem zdanený zrážkou u zdroja</t>
  </si>
  <si>
    <t>B-02/002/004</t>
  </si>
  <si>
    <t>Mgr. Bakó</t>
  </si>
  <si>
    <t>B-02/008/004</t>
  </si>
  <si>
    <t>B-02/009/004</t>
  </si>
  <si>
    <t>B-02/009/007</t>
  </si>
  <si>
    <t>PhDr. Vaľko</t>
  </si>
  <si>
    <t>Mgr. Dingová</t>
  </si>
  <si>
    <t>B-02/009/008</t>
  </si>
  <si>
    <t>B-02/010/007</t>
  </si>
  <si>
    <t>B-02/012/006</t>
  </si>
  <si>
    <t>PeadDr. Brezovská</t>
  </si>
  <si>
    <t>B-02/003/006</t>
  </si>
  <si>
    <t>B-02/003/007</t>
  </si>
  <si>
    <t>PeadDr. Centková</t>
  </si>
  <si>
    <t>Mgr. Dovalová</t>
  </si>
  <si>
    <t>Mgr. Hollaarová</t>
  </si>
  <si>
    <t>Bankové poplatky</t>
  </si>
  <si>
    <t>Bankové poplatky - kartový poplatok</t>
  </si>
  <si>
    <t>2015/2016</t>
  </si>
  <si>
    <t>od 01.09.2015</t>
  </si>
  <si>
    <t>V/IND/15/07</t>
  </si>
  <si>
    <t xml:space="preserve">PhDr. Vaľko  </t>
  </si>
  <si>
    <t>Interaktívna tabuľa 3.A, 8.A, fa 2015227 CoNeT Servis s.r.o.</t>
  </si>
  <si>
    <t>Pracovné zošity IND 1. stupeň fa 820-15-00169 FaxCopy, a.s.</t>
  </si>
  <si>
    <t>V/IND/15/08</t>
  </si>
  <si>
    <t>P/IND/15/17</t>
  </si>
  <si>
    <t>P/IND/15/18</t>
  </si>
  <si>
    <t>P/IND/15/19</t>
  </si>
  <si>
    <t>P/IND/15/20</t>
  </si>
  <si>
    <t>P/IND/15/21</t>
  </si>
  <si>
    <t>P/IND/15/22</t>
  </si>
  <si>
    <t>P/IND/15/23</t>
  </si>
  <si>
    <t>V/IND/15/09</t>
  </si>
  <si>
    <t>P/IND/15/24</t>
  </si>
  <si>
    <t>P/IND/15/25</t>
  </si>
  <si>
    <t>P/IND/15/26</t>
  </si>
  <si>
    <t>P/IND/15/27</t>
  </si>
  <si>
    <t>V/IND/15/10</t>
  </si>
  <si>
    <t>V/IND/15/11</t>
  </si>
  <si>
    <t>P/IND/15/28</t>
  </si>
  <si>
    <t>V/IND/15/12</t>
  </si>
  <si>
    <t>V/IND/15/13</t>
  </si>
  <si>
    <t>B-02/012/007</t>
  </si>
  <si>
    <t>B-02/012/008</t>
  </si>
  <si>
    <t>05.11.2015</t>
  </si>
  <si>
    <t>13.11.2015</t>
  </si>
  <si>
    <t>26.11.2015</t>
  </si>
  <si>
    <t>27.11.2015</t>
  </si>
  <si>
    <t>30.11.2015</t>
  </si>
  <si>
    <t>01.12.2015</t>
  </si>
  <si>
    <t>02.12.2015</t>
  </si>
  <si>
    <t>07.12.2015</t>
  </si>
  <si>
    <t>16.12.2015</t>
  </si>
  <si>
    <t>21.12.2015</t>
  </si>
  <si>
    <t>22.12.2015</t>
  </si>
  <si>
    <t>31.12.2015</t>
  </si>
  <si>
    <t>Autobus exkur. Hniezdne 1.ročn. Fa 52/2015 Bacon BUS s.r.o.</t>
  </si>
  <si>
    <t>Príspevok IND - 1. polrok 9.A</t>
  </si>
  <si>
    <t>Príspevok IND - 1. polrok 8.A</t>
  </si>
  <si>
    <t>Príspevok IND - 1. polrok 7.A</t>
  </si>
  <si>
    <t>Príspevok IND - 1. polrok 5.A</t>
  </si>
  <si>
    <t>Príspevok IND - 1. polrok 4.A</t>
  </si>
  <si>
    <t>Príspevok IND - 1. polrok 3.A</t>
  </si>
  <si>
    <t>Príspevok IND - 1. polrok 2.B</t>
  </si>
  <si>
    <t>Príspevok IND - 1. polrok 2.A</t>
  </si>
  <si>
    <t>Príspevok IND - 1. polrok 1.A</t>
  </si>
  <si>
    <t>Príspevok IND - 1. polrok 6.A</t>
  </si>
  <si>
    <t>Príjem z priebežnej položky - IND príspevky</t>
  </si>
  <si>
    <t>Autobus BA - výstava Titanic - 2.stupeň Fa 1832015 MaxWay s.r.o.</t>
  </si>
  <si>
    <t>Toner - IND triedy - 2015279 CoNeT Servis s.r.o.</t>
  </si>
  <si>
    <t>(EUR) Laminovacia folia</t>
  </si>
  <si>
    <t>Výdavok na priebežnú položku - IND</t>
  </si>
  <si>
    <t>(EUR) Výlet BA - výstava Titanic 2.stupeň IND</t>
  </si>
  <si>
    <t>(EUR) Vstupné  divadlo 1. stupeň</t>
  </si>
  <si>
    <t>(EUR) Občerstvenie - vystúpenie na vian.besiedke</t>
  </si>
  <si>
    <t>Bankové úroky SS 2015</t>
  </si>
  <si>
    <t>ZOSTATOK k 31.12.2015</t>
  </si>
  <si>
    <t>od 01.01.2016</t>
  </si>
  <si>
    <t>15.01.2016</t>
  </si>
  <si>
    <t>20.01.2016</t>
  </si>
  <si>
    <t>26.01.2016</t>
  </si>
  <si>
    <t>31.01.2016</t>
  </si>
  <si>
    <t>10.02.2016</t>
  </si>
  <si>
    <t>29.02.2016</t>
  </si>
  <si>
    <t>03.03.2016</t>
  </si>
  <si>
    <t>07.03.2016</t>
  </si>
  <si>
    <t>08.03.2016</t>
  </si>
  <si>
    <t>17.03.2016</t>
  </si>
  <si>
    <t>31.03.2016</t>
  </si>
  <si>
    <t>01.04.2016</t>
  </si>
  <si>
    <t>13.04.2016</t>
  </si>
  <si>
    <t>14.04.2016</t>
  </si>
  <si>
    <t>30.04.2016</t>
  </si>
  <si>
    <t>11.05.2016</t>
  </si>
  <si>
    <t>16.05.2016</t>
  </si>
  <si>
    <t>17.05.2016</t>
  </si>
  <si>
    <t>26.05.2016</t>
  </si>
  <si>
    <t>31.05.2016</t>
  </si>
  <si>
    <t>01.06.2016</t>
  </si>
  <si>
    <t>16.06.2016</t>
  </si>
  <si>
    <t>20.06.2016</t>
  </si>
  <si>
    <t>23.06.2016</t>
  </si>
  <si>
    <t>27.06.2016</t>
  </si>
  <si>
    <t>30.06.2016</t>
  </si>
  <si>
    <t>31.07.2016</t>
  </si>
  <si>
    <t>01.08.2016</t>
  </si>
  <si>
    <t>31.08.2016</t>
  </si>
  <si>
    <t>P/IND/16/01</t>
  </si>
  <si>
    <t>V/IND/16/01</t>
  </si>
  <si>
    <t>P/IND/16/02</t>
  </si>
  <si>
    <t>V/IND/16/02</t>
  </si>
  <si>
    <t>P/IND/16/03</t>
  </si>
  <si>
    <t>P/IND/16/04</t>
  </si>
  <si>
    <t>P/IND/16/05</t>
  </si>
  <si>
    <t>P/IND/16/06</t>
  </si>
  <si>
    <t>V/IND/16/03</t>
  </si>
  <si>
    <t>V/IND/16/04</t>
  </si>
  <si>
    <t>V/IND/16/05</t>
  </si>
  <si>
    <t>P/IND/16/07</t>
  </si>
  <si>
    <t>V/IND/16/06</t>
  </si>
  <si>
    <t>V/IND/16/07</t>
  </si>
  <si>
    <t>P/IND/16/08</t>
  </si>
  <si>
    <t>P/IND/16/09</t>
  </si>
  <si>
    <t>P/IND/16/10</t>
  </si>
  <si>
    <t>P/IND/16/11</t>
  </si>
  <si>
    <t>P/IND/16/12</t>
  </si>
  <si>
    <t>V/IND/16/08</t>
  </si>
  <si>
    <t>P/IND/16/13</t>
  </si>
  <si>
    <t>V/IND/16/09</t>
  </si>
  <si>
    <t>P/IND/16/14</t>
  </si>
  <si>
    <t>P/IND/16/15</t>
  </si>
  <si>
    <t>V/IND/16/10</t>
  </si>
  <si>
    <t>V/IND/16/11</t>
  </si>
  <si>
    <t>V/IND/16/12</t>
  </si>
  <si>
    <t>V/IND/16/13</t>
  </si>
  <si>
    <t>Príspevok IND - 1. polrok 2.A doplatok</t>
  </si>
  <si>
    <t>Bankové poplatky SS</t>
  </si>
  <si>
    <t>Príspevok IND - 1. polrok 1.A doplatok</t>
  </si>
  <si>
    <t>Vzdelávacia brožúra IND</t>
  </si>
  <si>
    <t>Toner IND fa 2016024, CoNeT Servis s.r.o.</t>
  </si>
  <si>
    <t>Príspevok IND - 2. polrok 9.A</t>
  </si>
  <si>
    <t xml:space="preserve">Príspevok IND - 2. polrok 8.A </t>
  </si>
  <si>
    <t xml:space="preserve">Príspevok IND - 2. polrok 4.A </t>
  </si>
  <si>
    <t xml:space="preserve">Príspevok IND - 2. polrok 2.B </t>
  </si>
  <si>
    <t>Ceny - logická olympiáda</t>
  </si>
  <si>
    <t>Multimediálne predstavenie</t>
  </si>
  <si>
    <t>Deň literatúry - predstavenie</t>
  </si>
  <si>
    <t>Občerstvenie - Logická Olympiáda PO</t>
  </si>
  <si>
    <t>Úhrada 2016085, CoNeT Servis s.r.o.</t>
  </si>
  <si>
    <t xml:space="preserve">Príspevok IND - 2. polrok 2.A </t>
  </si>
  <si>
    <t xml:space="preserve">Príspevok IND - 2. polrok 6.A </t>
  </si>
  <si>
    <t xml:space="preserve">Príspevok IND - 2. polrok 5.A </t>
  </si>
  <si>
    <t xml:space="preserve">Príspevok IND - 2. polrok 3.A </t>
  </si>
  <si>
    <t>Príspevok IND - 2. polrok 2.B  doplatok</t>
  </si>
  <si>
    <t>Ceny - škola v prírode IND</t>
  </si>
  <si>
    <t xml:space="preserve">Príspevok IND - 2. polrok 5.A doplatok </t>
  </si>
  <si>
    <t>Doprava škola v prírode fa 16/2016, Bacon BUS s.r.o.</t>
  </si>
  <si>
    <t>Príspevok IND - 2. polrok 7.A</t>
  </si>
  <si>
    <t>Príspevok IND - 2. polrok 1.A</t>
  </si>
  <si>
    <t>Učebnica matem. fa 20160805, Terra Libera s. r. o.</t>
  </si>
  <si>
    <t>Stravné - súťaž IND</t>
  </si>
  <si>
    <t>Cestovné - KE - celosl.súťaž</t>
  </si>
  <si>
    <t>Zdravotná služba - škola v prírode IND</t>
  </si>
  <si>
    <t>Bankové poplatky SS - kartový poplatok</t>
  </si>
  <si>
    <t>P/IND/16/16</t>
  </si>
  <si>
    <t>Dotácia zo ZRPŠ</t>
  </si>
  <si>
    <t>ZOSTATOK k 31.08.2016</t>
  </si>
  <si>
    <t>2016/2017</t>
  </si>
  <si>
    <t>od 01.09.2016</t>
  </si>
  <si>
    <t>16.09.2016</t>
  </si>
  <si>
    <t>19.09.2016</t>
  </si>
  <si>
    <t>20.09.2016</t>
  </si>
  <si>
    <t>V/IND/16/14</t>
  </si>
  <si>
    <t>Pracovné zošity 1.st. fa 820-16-00135, FaxCopy, a.s.</t>
  </si>
  <si>
    <t>Pracovné zošitey 1.st. fa 820-16-00138, FaxCopy, a.s.</t>
  </si>
  <si>
    <t>V/IND/16/15</t>
  </si>
  <si>
    <t>Vrátená dotácia ZRPŠ</t>
  </si>
  <si>
    <t>P/IND/16/17</t>
  </si>
  <si>
    <t>Exkurzia 2-3 ročník IND</t>
  </si>
  <si>
    <t xml:space="preserve"> Pracovné zošity - 1.stupeň Fa 14/2015 OZ - A</t>
  </si>
  <si>
    <t xml:space="preserve">Prac.zošity Fa FAX Copy </t>
  </si>
  <si>
    <t>Mgr. Soláková</t>
  </si>
  <si>
    <t>Mgr. Burdigová</t>
  </si>
  <si>
    <t>p. Nemec</t>
  </si>
  <si>
    <t>p. Kubičár</t>
  </si>
  <si>
    <t>Mgr. Hollaarova</t>
  </si>
  <si>
    <t>V/IND/16/17</t>
  </si>
  <si>
    <t>Časopis ANJ</t>
  </si>
  <si>
    <t>V/IND/16/18</t>
  </si>
  <si>
    <t>Obaly PVC</t>
  </si>
  <si>
    <t>Toner IND fa 2016203, CoNeT Servis s.r.o.</t>
  </si>
  <si>
    <t>Príspevok IND 1.A</t>
  </si>
  <si>
    <t>Príspevok IND 2.A</t>
  </si>
  <si>
    <t>Príspevok IND 3.A</t>
  </si>
  <si>
    <t>Príspevok IND 3.B</t>
  </si>
  <si>
    <t>Príspevok IND 4.A</t>
  </si>
  <si>
    <t>B-02/010/008</t>
  </si>
  <si>
    <t>Príspevok IND 5.A</t>
  </si>
  <si>
    <t>B-02/010/009</t>
  </si>
  <si>
    <t>Príspevok IND 6.A</t>
  </si>
  <si>
    <t>B-02/010/010</t>
  </si>
  <si>
    <t>Príspevok IND 7.A</t>
  </si>
  <si>
    <t>B-02/010/011</t>
  </si>
  <si>
    <t>Príspevok IND 8.A</t>
  </si>
  <si>
    <t>B-02/010/012</t>
  </si>
  <si>
    <t>Príspevok IND 9.A</t>
  </si>
  <si>
    <t>B-02/010/013</t>
  </si>
  <si>
    <t>B-02/010/014</t>
  </si>
  <si>
    <t>B-02/010/015</t>
  </si>
  <si>
    <t>Členské ZRPŠ - chybne poukázané na účet ZRPŠ</t>
  </si>
  <si>
    <t>V/IND/16/19</t>
  </si>
  <si>
    <t>Pečiatky, dátumovka</t>
  </si>
  <si>
    <t>P/IND/16/18</t>
  </si>
  <si>
    <t xml:space="preserve">Príjem z priebežnej položky - IND </t>
  </si>
  <si>
    <t>V/IND/16/20</t>
  </si>
  <si>
    <t>Koberce triedy IND - 1.stupeň</t>
  </si>
  <si>
    <t>V/IND/16/21</t>
  </si>
  <si>
    <t>Učebnica dejepis</t>
  </si>
  <si>
    <t>Didakt.pomôcky 1.stupeň fa 20161101, Mgr. Marek Brezovský</t>
  </si>
  <si>
    <t>P/IND/16/19</t>
  </si>
  <si>
    <t>V/IND/16/22</t>
  </si>
  <si>
    <t>Učebnica ANJ</t>
  </si>
  <si>
    <t>P/IND/16/20</t>
  </si>
  <si>
    <t>B-02/011/006</t>
  </si>
  <si>
    <t>B-02/011/007</t>
  </si>
  <si>
    <t>B-02/011/008</t>
  </si>
  <si>
    <t>B-02/011/009</t>
  </si>
  <si>
    <t>B-02/011/011</t>
  </si>
  <si>
    <t>B-02/011/012</t>
  </si>
  <si>
    <t>B-02/011/013</t>
  </si>
  <si>
    <t>B-02/011/014</t>
  </si>
  <si>
    <t>B-02/011/015</t>
  </si>
  <si>
    <t>B-02/011/016</t>
  </si>
  <si>
    <t>B-02/011/017</t>
  </si>
  <si>
    <t>B-02/011/018</t>
  </si>
  <si>
    <t>B-02/011/019</t>
  </si>
  <si>
    <t>B-02/011/020</t>
  </si>
  <si>
    <t>B-02/011/021</t>
  </si>
  <si>
    <t>V/IND/16/23</t>
  </si>
  <si>
    <t>Vešiaková súprava 5.A</t>
  </si>
  <si>
    <t>V/IND/16/24</t>
  </si>
  <si>
    <t>Koberec učebňa</t>
  </si>
  <si>
    <t>V/IND/16/25</t>
  </si>
  <si>
    <t>V/IND/16/26</t>
  </si>
  <si>
    <t>Cestovné,vstupné výstava Vesmír BA</t>
  </si>
  <si>
    <t>V/IND/16/27</t>
  </si>
  <si>
    <t>Knihy 5.A</t>
  </si>
  <si>
    <t>Doprava exkurzie fa 2016154, Spišbus plus s.r.o.</t>
  </si>
  <si>
    <t>Kniha ANJ fa  201618/2016, Kníhkupectvo alter ego, s.r.o.</t>
  </si>
  <si>
    <t>B-02/012/009</t>
  </si>
  <si>
    <t>ZOSTATOK k 31.12.2016</t>
  </si>
  <si>
    <t>V/IND/16/16</t>
  </si>
  <si>
    <t>Učebnica prvouka 2.roč.</t>
  </si>
  <si>
    <t>B-02/011/010</t>
  </si>
  <si>
    <t>Daň z príjmov úroky SS</t>
  </si>
  <si>
    <t>2016/17</t>
  </si>
  <si>
    <t>od 01.01.2017</t>
  </si>
  <si>
    <t>Doprava výstava Vesmír BA fa F2992016, MaxWay s.r.o.</t>
  </si>
  <si>
    <t>P/IND/17/01</t>
  </si>
  <si>
    <t>Príspevok IND 1.polrok - 3.B</t>
  </si>
  <si>
    <t>Účast.poplatok mat.súťaž fa 1716005, P - MAT n.o.</t>
  </si>
  <si>
    <t>B-02/001/007</t>
  </si>
  <si>
    <t>B-02/001/008</t>
  </si>
  <si>
    <t>B-02/001/009</t>
  </si>
  <si>
    <t>B-02/001/010</t>
  </si>
  <si>
    <t>P/IND/17/02</t>
  </si>
  <si>
    <t>P/IND/17/03</t>
  </si>
  <si>
    <t>V/IND/17/01</t>
  </si>
  <si>
    <t>Vklad z pokladne IND</t>
  </si>
  <si>
    <t>V/IND/17/02</t>
  </si>
  <si>
    <t>Prednáška - týždeň vedy a techniky</t>
  </si>
  <si>
    <t>Interaktívna tabuľa 3.A fa 2017036, CoNeT Servis s.r.o.</t>
  </si>
  <si>
    <t>Toner,serv.práce fa 2017041, CoNeT Servis s.r.o.</t>
  </si>
  <si>
    <t>B-02/002/005</t>
  </si>
  <si>
    <t>B-02/002/006</t>
  </si>
  <si>
    <t>B-02/002/007</t>
  </si>
  <si>
    <t>B-02/002/008</t>
  </si>
  <si>
    <t>B-02/002/009</t>
  </si>
  <si>
    <t>B-02/002/010</t>
  </si>
  <si>
    <t>B-02/002/011</t>
  </si>
  <si>
    <t>B-02/002/012</t>
  </si>
  <si>
    <t>B-02/002/013</t>
  </si>
  <si>
    <t>Divadlo v ANJ fa 1020170022, Divadelné centrum</t>
  </si>
  <si>
    <t>Učebnice NBV fa 701702401, Zachej.sk, s.r.o.</t>
  </si>
  <si>
    <t>Testy 9.ročník fa 9170000436, ASC Applied Software Consultants,</t>
  </si>
  <si>
    <t>V/IND/17/03</t>
  </si>
  <si>
    <t>Knihy NBV fa 67108673, Kumran, s.r.o.</t>
  </si>
  <si>
    <t>B-02/003/008</t>
  </si>
  <si>
    <t>B-02/003/009</t>
  </si>
  <si>
    <t>B-02/003/010</t>
  </si>
  <si>
    <t>B-02/003/011</t>
  </si>
  <si>
    <t>Didakt.pomôcky fa 617036, Didactive.sk s. r. o.</t>
  </si>
  <si>
    <t>V/IND/17/04</t>
  </si>
  <si>
    <t>Prednáška - Múzeum Spiša</t>
  </si>
  <si>
    <t>V/IND/17/05</t>
  </si>
  <si>
    <t>Cestovné, obed - logická olympiáda PO</t>
  </si>
  <si>
    <t>V/IND/17/06</t>
  </si>
  <si>
    <t>B-02/004/005</t>
  </si>
  <si>
    <t>B-02/004/006</t>
  </si>
  <si>
    <t>B-02/004/007</t>
  </si>
  <si>
    <t>B-02/004/008</t>
  </si>
  <si>
    <t>Doprava exkurzia Banská Bystrica fa 20170018, Bendžala Jozef</t>
  </si>
  <si>
    <t>Knihy 1.stupeň fa 1300171520, KVANT spol. s r.o.</t>
  </si>
  <si>
    <t>Knihy ANJ fa 20093/2017, Kníhkupectvo alter ego, s.r.o.</t>
  </si>
  <si>
    <t>Skrinky ŠKD fa 015/2017, Pavol Gonda</t>
  </si>
  <si>
    <t>V/IND/17/07</t>
  </si>
  <si>
    <t>Cestovné - logická olympiáda KE</t>
  </si>
  <si>
    <t>V/IND/17/08</t>
  </si>
  <si>
    <t>Odmeny - súťaže ANJ</t>
  </si>
  <si>
    <t>Podium / platba v NL</t>
  </si>
  <si>
    <t>V/IND/17/09</t>
  </si>
  <si>
    <t>Cestovné, obed - logická olympiáda celosl.kolo</t>
  </si>
  <si>
    <t>Toner fa 2017104, CoNeT Servis s.r.o.</t>
  </si>
  <si>
    <t>B-02/005/007</t>
  </si>
  <si>
    <t>Knihy ANJ 1.st fa 671100790, Slovak Ventures s.r.o.</t>
  </si>
  <si>
    <t>B-02/005/008</t>
  </si>
  <si>
    <t>B-02/005/009</t>
  </si>
  <si>
    <t>B-02/005/010</t>
  </si>
  <si>
    <t>V/IND/17/10</t>
  </si>
  <si>
    <t>Odmeny žiaci IND - 5.A</t>
  </si>
  <si>
    <t>V/IND/17/11</t>
  </si>
  <si>
    <t>Občerstvenie - prezentácia prác IND</t>
  </si>
  <si>
    <t>P/IND/17/04</t>
  </si>
  <si>
    <t>V/IND/17/12</t>
  </si>
  <si>
    <t>Cestovné - robotická súťaž KE</t>
  </si>
  <si>
    <t>Toner fa 2017128, CoNeT Servis s.r.o.</t>
  </si>
  <si>
    <t>Knihy ANJ 2.st. fa 1300171659, KVANT spol. s r.o.</t>
  </si>
  <si>
    <t>V/IND/17/13</t>
  </si>
  <si>
    <t>Celoslovenské kolo RP - obed</t>
  </si>
  <si>
    <t>V/IND/17/14</t>
  </si>
  <si>
    <t>Pomôcky IND 1.stupeň</t>
  </si>
  <si>
    <t>B-02/006/006</t>
  </si>
  <si>
    <t>Učebnice ANJ 1.st. fa 671100891, Slovak Ventures s.r.o.</t>
  </si>
  <si>
    <t>B-02/006/007</t>
  </si>
  <si>
    <t>Pomôcky fa 171601084, Jitka Nováková - FORTUNA</t>
  </si>
  <si>
    <t>B-02/006/008</t>
  </si>
  <si>
    <t>Učebnice SLJ 2.st. fa 1700401736, ORBIS PICTUS ISTROPOLITANA, spol. s. r. o.</t>
  </si>
  <si>
    <t>V/IND/17/15</t>
  </si>
  <si>
    <t>Odmeny žiaci IND - 9.A</t>
  </si>
  <si>
    <t>V/IND/17/16</t>
  </si>
  <si>
    <t>Odmeny žiaci IND - 2.A</t>
  </si>
  <si>
    <t>V/IND/17/17</t>
  </si>
  <si>
    <t>Odmeny žiaci IND - 1.A</t>
  </si>
  <si>
    <t>V/IND/17/18</t>
  </si>
  <si>
    <t>Odmeny žiaci IND - 7.A</t>
  </si>
  <si>
    <t>V/IND/17/19</t>
  </si>
  <si>
    <t>Odmeny žiaci IND - 4.A</t>
  </si>
  <si>
    <t>B-02/006/009</t>
  </si>
  <si>
    <t>B-02/006/010</t>
  </si>
  <si>
    <t>B-02/006/011</t>
  </si>
  <si>
    <t>B-02/006/012</t>
  </si>
  <si>
    <t>B-02/006/013</t>
  </si>
  <si>
    <t>B-02/006/014</t>
  </si>
  <si>
    <t>B-02/006/015</t>
  </si>
  <si>
    <t>Knihy Matematika fa 20170701, LiberaTerra, s.r.o.</t>
  </si>
  <si>
    <t>Inštal.kopirky fa 2017185, CoNeT Servis s.r.o.</t>
  </si>
  <si>
    <t>Viazací stroj fa 820-17-00105, FaxCopy, a.s.</t>
  </si>
  <si>
    <t>B-02/008/005</t>
  </si>
  <si>
    <t>B-02/008/006</t>
  </si>
  <si>
    <t>B-02/008/007</t>
  </si>
  <si>
    <t>Prenájom kopirka fa 120176053, Z + M servis a. s.</t>
  </si>
  <si>
    <t>B-02/009/009</t>
  </si>
  <si>
    <t>B-02/009/010</t>
  </si>
  <si>
    <t>B-02/009/011</t>
  </si>
  <si>
    <t>Vrátená časť platby - nákup podium NL</t>
  </si>
  <si>
    <t>B-02/001/011</t>
  </si>
  <si>
    <t>Daň z príjmov z úroky SS</t>
  </si>
  <si>
    <t>B-02/012/010</t>
  </si>
  <si>
    <t>Mgr.Jendrálová</t>
  </si>
  <si>
    <t>Mgr. Šišková</t>
  </si>
  <si>
    <t>Mgr. Brajerová</t>
  </si>
  <si>
    <t>Mgr. Hollarová</t>
  </si>
  <si>
    <t>Mgr. Cpin Brajerová</t>
  </si>
  <si>
    <t>Mgr. Marcinová</t>
  </si>
  <si>
    <t>PeaDdr. Brezovská</t>
  </si>
  <si>
    <t>Mgr. Žukovská</t>
  </si>
  <si>
    <t>2017/2018</t>
  </si>
  <si>
    <t>B-02/009/014</t>
  </si>
  <si>
    <t>B-02/009/015</t>
  </si>
  <si>
    <t>B-02/009/016</t>
  </si>
  <si>
    <t>V/IND/17/20</t>
  </si>
  <si>
    <t>P/IND/17/05</t>
  </si>
  <si>
    <t>B-02/009/017</t>
  </si>
  <si>
    <t>B-02/009/018</t>
  </si>
  <si>
    <t>B-02/009/019</t>
  </si>
  <si>
    <t>B-02/009/020</t>
  </si>
  <si>
    <t>V/IND/17/21</t>
  </si>
  <si>
    <t>P/IND/17/06</t>
  </si>
  <si>
    <t>V/IND/18/01</t>
  </si>
  <si>
    <t>V/IND/18/02</t>
  </si>
  <si>
    <t>V/IND/18/03</t>
  </si>
  <si>
    <t>V/IND/18/04</t>
  </si>
  <si>
    <t>P/IND/18/01</t>
  </si>
  <si>
    <t>V/IND/18/05</t>
  </si>
  <si>
    <t>V/IND/18/06</t>
  </si>
  <si>
    <t>V/IND/18/07</t>
  </si>
  <si>
    <t>V/IND/18/08</t>
  </si>
  <si>
    <t>V/IND/18/09</t>
  </si>
  <si>
    <t>V/IND/18/10</t>
  </si>
  <si>
    <t>P/IND/18/02</t>
  </si>
  <si>
    <t>P/IND/18/03</t>
  </si>
  <si>
    <t>V/IND/18/11</t>
  </si>
  <si>
    <t>V/IND/18/12</t>
  </si>
  <si>
    <t>21.09.2017</t>
  </si>
  <si>
    <t>22.09.2017</t>
  </si>
  <si>
    <t>29.09.2017</t>
  </si>
  <si>
    <t>30.09.2017</t>
  </si>
  <si>
    <t>10.10.2017</t>
  </si>
  <si>
    <t>23.10.2017</t>
  </si>
  <si>
    <t>31.10.2017</t>
  </si>
  <si>
    <t>02.11.2017</t>
  </si>
  <si>
    <t>11.11.2017</t>
  </si>
  <si>
    <t>30.11.2017</t>
  </si>
  <si>
    <t>01.12.2017</t>
  </si>
  <si>
    <t>06.12.2017</t>
  </si>
  <si>
    <t>07.12.2017</t>
  </si>
  <si>
    <t>17.12.2017</t>
  </si>
  <si>
    <t>31.12.2017</t>
  </si>
  <si>
    <t>06.01.2018</t>
  </si>
  <si>
    <t>11.01.2018</t>
  </si>
  <si>
    <t>30.01.2018</t>
  </si>
  <si>
    <t>31.01.2018</t>
  </si>
  <si>
    <t>05.02.2018</t>
  </si>
  <si>
    <t>20.02.2018</t>
  </si>
  <si>
    <t>28.02.2018</t>
  </si>
  <si>
    <t>15.03.2018</t>
  </si>
  <si>
    <t>19.03.2018</t>
  </si>
  <si>
    <t>22.03.2018</t>
  </si>
  <si>
    <t>27.03.2018</t>
  </si>
  <si>
    <t>31.03.2018</t>
  </si>
  <si>
    <t>09.04.2018</t>
  </si>
  <si>
    <t>11.04.2018</t>
  </si>
  <si>
    <t>30.04.2018</t>
  </si>
  <si>
    <t>02.05.2018</t>
  </si>
  <si>
    <t>10.05.2018</t>
  </si>
  <si>
    <t>11.05.2018</t>
  </si>
  <si>
    <t>17.05.2018</t>
  </si>
  <si>
    <t>18.05.2018</t>
  </si>
  <si>
    <t>21.05.2018</t>
  </si>
  <si>
    <t>31.05.2018</t>
  </si>
  <si>
    <t>11.06.2018</t>
  </si>
  <si>
    <t>12.06.2018</t>
  </si>
  <si>
    <t>14.06.2018</t>
  </si>
  <si>
    <t>23.06.2018</t>
  </si>
  <si>
    <t>30.06.2018</t>
  </si>
  <si>
    <t>25.07.2018</t>
  </si>
  <si>
    <t>31.07.2018</t>
  </si>
  <si>
    <t>01.08.2018</t>
  </si>
  <si>
    <t>24.08.2018</t>
  </si>
  <si>
    <t>31.08.2018</t>
  </si>
  <si>
    <t>Platba za deň rodičov, oprava</t>
  </si>
  <si>
    <t>Prenájom kopírka fa 120176815, Z + M servis a. s.</t>
  </si>
  <si>
    <t>Inštalácia kopírka fa 120175629, Z + M servis a. s.</t>
  </si>
  <si>
    <t>Knihy 6.A</t>
  </si>
  <si>
    <t>Príspevok IND 6.A 2016/17</t>
  </si>
  <si>
    <t>Prenájom kopírka fa 120177719, Z + M servis a. s.</t>
  </si>
  <si>
    <t>Divadlo - Martin</t>
  </si>
  <si>
    <t>Počítač 4.A fa 2017226, CoNeT Servis s.r.o.</t>
  </si>
  <si>
    <t>Knižné odmeny - súťaže + koniec roka</t>
  </si>
  <si>
    <t>Prenájom kopírka fa  120178697, Z + M servis a. s.</t>
  </si>
  <si>
    <t>Príspevok IND 2017/11</t>
  </si>
  <si>
    <t>Prenájom kopírka fa 120179722, Z + M servis a. s.</t>
  </si>
  <si>
    <t>Príspevok IND 2017/12</t>
  </si>
  <si>
    <t>Spoločenská hra 6.A</t>
  </si>
  <si>
    <t>Matematická súťaž P-Mat</t>
  </si>
  <si>
    <t>Prenájom kopírka fa 1201710638, Z + M servis a. s.</t>
  </si>
  <si>
    <t>Príspevok IND 2018/01</t>
  </si>
  <si>
    <t>Vstupné - exkurzia Košice 2.stupeň</t>
  </si>
  <si>
    <t>Prenájom kopírka fa 1201801834, Z + M servis a. s.</t>
  </si>
  <si>
    <t>Vstupné - deň vedy a techniky 1. a 2. stupeň</t>
  </si>
  <si>
    <t>Príspevok IND 2018/03</t>
  </si>
  <si>
    <t>Cestovné a stravné - logická olympiáda PO</t>
  </si>
  <si>
    <t>Prenájom kopírka fa 1201803244, Z + M servis a. s.</t>
  </si>
  <si>
    <t>Príspevok IND 2018/04</t>
  </si>
  <si>
    <t>Knižné odmeny 1.st. fa 014180009, PIEROT, s.r.o.</t>
  </si>
  <si>
    <t>Cestovné a stravné - dejepisná olympiáda Smolenice</t>
  </si>
  <si>
    <t>Prenájom kopírka fa 1201804095, Z + M servis a. s.</t>
  </si>
  <si>
    <t>Odmeny žiaci IND - 3.A - prezentácia ročníkových prác</t>
  </si>
  <si>
    <t>Doprava exkurzia Kúdelník fa 90180115, Eurobus, a.s.</t>
  </si>
  <si>
    <t>Príspevok IND 2018/05</t>
  </si>
  <si>
    <t>Prenájom kopírka fa 1201804876, Z + M servis a. s.</t>
  </si>
  <si>
    <t>Cestovné a stravné - IQ olympiáda Smolenice</t>
  </si>
  <si>
    <t>Rozlúčka so žiakom 8.A</t>
  </si>
  <si>
    <t xml:space="preserve">Knižné odmeny </t>
  </si>
  <si>
    <t>Príspevok IND 2018/06</t>
  </si>
  <si>
    <t>Prenájom kopírka fa 1201806441, Z + M servis a. s.</t>
  </si>
  <si>
    <t>Prenájom kopírka fa 1201807387, Z + M servis a. s.</t>
  </si>
  <si>
    <t>Doprava exkurzia Staniš.jaskyňa fa 90170523, Eurobus</t>
  </si>
  <si>
    <t xml:space="preserve">Učebnice technika 2.stup. fa 21722655, Raabe </t>
  </si>
  <si>
    <t>Oprava int.tabuľa 4.A fa 2017314, CoNeT Servis s.r.o.</t>
  </si>
  <si>
    <t xml:space="preserve">Oprava dataprojektor lampa fa 2018074, CoNeT Servis </t>
  </si>
  <si>
    <t xml:space="preserve">Skrinky IND triedy 10 ks fa FV180005, Miroslav Endel </t>
  </si>
  <si>
    <t>Mgr. Olejníková</t>
  </si>
  <si>
    <t>ZOSTATOK k 31.08.2017</t>
  </si>
  <si>
    <t>od 01.09.2017</t>
  </si>
  <si>
    <t>B-02/009/012</t>
  </si>
  <si>
    <t>B-02/009/013</t>
  </si>
  <si>
    <t>B-02/009/021</t>
  </si>
  <si>
    <t>11.09.2017</t>
  </si>
  <si>
    <t>13.09.2017</t>
  </si>
  <si>
    <t>14.09.2017</t>
  </si>
  <si>
    <t>18.09.2017</t>
  </si>
  <si>
    <t>19.09.2017</t>
  </si>
  <si>
    <t>20.09.2017</t>
  </si>
  <si>
    <t>Príspevok IND 4.B</t>
  </si>
  <si>
    <t>Príspevok IND 3.B 2016/17</t>
  </si>
  <si>
    <t>Príspevok IND 4.B 2017/18</t>
  </si>
  <si>
    <t>Presun - IND chybne poukázané na účet ZRPŠ IND 3.A</t>
  </si>
  <si>
    <t>Presun - IND chybne poukázané na účet ZRPŠ</t>
  </si>
  <si>
    <t>Presun - ZRPŠ - chybne poukázané na účet IND</t>
  </si>
  <si>
    <t>V/IND/18/13</t>
  </si>
  <si>
    <t>Vstupné exkurzie - 1. stupeň - vyúčtovanie</t>
  </si>
  <si>
    <t>Mgr. Slivová</t>
  </si>
  <si>
    <t>Prenájom kopírka fa 1201801158, Z + M servis a. s.</t>
  </si>
  <si>
    <t>2018/2019</t>
  </si>
  <si>
    <t>od 01.09.2018</t>
  </si>
  <si>
    <t>ZOSTATOK k 31.08.2019</t>
  </si>
  <si>
    <t>V/IND/18/14</t>
  </si>
  <si>
    <t>V/IND/18/15</t>
  </si>
  <si>
    <t>P/IND/18/04</t>
  </si>
  <si>
    <t>P/IND/18/05</t>
  </si>
  <si>
    <t>V/IND/19/01</t>
  </si>
  <si>
    <t>V/IND/19/02</t>
  </si>
  <si>
    <t>V/IND/19/03</t>
  </si>
  <si>
    <t>V/IND/19/04</t>
  </si>
  <si>
    <t>V/IND/19/05</t>
  </si>
  <si>
    <t>P/IND/19/01</t>
  </si>
  <si>
    <t>V/IND/19/06</t>
  </si>
  <si>
    <t>V/IND/19/07</t>
  </si>
  <si>
    <t>V/IND/19/08</t>
  </si>
  <si>
    <t>P/IND/19/02</t>
  </si>
  <si>
    <t>V/IND/19/09</t>
  </si>
  <si>
    <t>V/IND/19/10</t>
  </si>
  <si>
    <t>V/IND/19/11</t>
  </si>
  <si>
    <t>V/IND/19/12</t>
  </si>
  <si>
    <t>12.09.2018</t>
  </si>
  <si>
    <t>13.09.2018</t>
  </si>
  <si>
    <t>20.09.2018</t>
  </si>
  <si>
    <t>24.09.2018</t>
  </si>
  <si>
    <t>30.09.2018</t>
  </si>
  <si>
    <t>12.10.2018</t>
  </si>
  <si>
    <t>25.10.2018</t>
  </si>
  <si>
    <t>26.10.2018</t>
  </si>
  <si>
    <t>31.10.2018</t>
  </si>
  <si>
    <t>19.11.2018</t>
  </si>
  <si>
    <t>30.11.2018</t>
  </si>
  <si>
    <t>02.12.2018</t>
  </si>
  <si>
    <t>04.12.2018</t>
  </si>
  <si>
    <t>09.12.2018</t>
  </si>
  <si>
    <t>31.12.2018</t>
  </si>
  <si>
    <t>09.01.2019</t>
  </si>
  <si>
    <t>16.01.2019</t>
  </si>
  <si>
    <t>17.01.2019</t>
  </si>
  <si>
    <t>31.01.2019</t>
  </si>
  <si>
    <t>01.02.2019</t>
  </si>
  <si>
    <t>06.02.2019</t>
  </si>
  <si>
    <t>14.02.2019</t>
  </si>
  <si>
    <t>28.02.2019</t>
  </si>
  <si>
    <t>01.03.2019</t>
  </si>
  <si>
    <t>04.03.2019</t>
  </si>
  <si>
    <t>05.03.2019</t>
  </si>
  <si>
    <t>07.03.2019</t>
  </si>
  <si>
    <t>10.03.2019</t>
  </si>
  <si>
    <t>25.03.2019</t>
  </si>
  <si>
    <t>27.03.2019</t>
  </si>
  <si>
    <t>31.03.2019</t>
  </si>
  <si>
    <t>16.04.2019</t>
  </si>
  <si>
    <t>18.04.2019</t>
  </si>
  <si>
    <t>29.04.2019</t>
  </si>
  <si>
    <t>30.04.2019</t>
  </si>
  <si>
    <t>02.05.2019</t>
  </si>
  <si>
    <t>14.05.2019</t>
  </si>
  <si>
    <t>15.05.2019</t>
  </si>
  <si>
    <t>17.05.2019</t>
  </si>
  <si>
    <t>21.05.2019</t>
  </si>
  <si>
    <t>24.05.2019</t>
  </si>
  <si>
    <t>31.05.2019</t>
  </si>
  <si>
    <t>01.06.2019</t>
  </si>
  <si>
    <t>10.06.2019</t>
  </si>
  <si>
    <t>11.06.2019</t>
  </si>
  <si>
    <t>17.06.2019</t>
  </si>
  <si>
    <t>26.06.2019</t>
  </si>
  <si>
    <t>27.06.2019</t>
  </si>
  <si>
    <t>30.06.2019</t>
  </si>
  <si>
    <t>16.07.2019</t>
  </si>
  <si>
    <t>31.07.2019</t>
  </si>
  <si>
    <t>27.08.2019</t>
  </si>
  <si>
    <t>31.08.2019</t>
  </si>
  <si>
    <t>Viazací hrebene na pracovné zošity</t>
  </si>
  <si>
    <t>Prenájom kopírka fa 1201808245, Z + M servis a. s.</t>
  </si>
  <si>
    <t>Vstupné do Steel parku exkurzia Ke - 1 st.</t>
  </si>
  <si>
    <t>Učebnica AJ 1.st. fa  681100993, Slovak Ventures s.r.o.</t>
  </si>
  <si>
    <t>Učetbnice SJ 2. st. fa 1800402317, ORBIS PICTUS</t>
  </si>
  <si>
    <t>Príspevok IND 2018/2019 2018/09</t>
  </si>
  <si>
    <t>Prenájom kopírka fa 1201809583, Z + M servis a. s.</t>
  </si>
  <si>
    <t>Príspevok IND 2018/2019 2018/10</t>
  </si>
  <si>
    <t>Prenájom kopírka fa 1201810703, Z + M servis a. s.</t>
  </si>
  <si>
    <t>Príspevok IND 2018/2019 2018/11</t>
  </si>
  <si>
    <t>Doprava Mochovce 2.st. fa 20180250, SPIŠBUS s.r.o.</t>
  </si>
  <si>
    <t>Doprava Mochovce 2.st. fa 20180377, SPIŠBUS s.r.o.</t>
  </si>
  <si>
    <t>Stravné exkurzia Mochovce 2 st. fa 118/18  Ivan Lachký</t>
  </si>
  <si>
    <t>Vrátený bankové poplatky SS</t>
  </si>
  <si>
    <t>Príspevok IND 2018/2019 2018/12</t>
  </si>
  <si>
    <t>Prenájom kopírka fa 1201811676, Z + M servis a. s.</t>
  </si>
  <si>
    <t>Chybná platba Educas - vrátená 06.02.2019</t>
  </si>
  <si>
    <t>Keramická tabuľa fa 30180004, EDUCAS s.r.o.</t>
  </si>
  <si>
    <t>Prenájom kopírka fa 1201812765, Z + M servis a. s.</t>
  </si>
  <si>
    <t>Príspevok IND 2018/2019 2019/01</t>
  </si>
  <si>
    <t>Vrátená chybná platba zo dňa 16.01.2019</t>
  </si>
  <si>
    <t>Prenájom kopírka fa 1201901050, Z + M servis a. s.</t>
  </si>
  <si>
    <t>PC prísl. fa 2019019, CoNeT Servis s.r.o.</t>
  </si>
  <si>
    <t>Príspevok IND 2018/2019 2019/02</t>
  </si>
  <si>
    <t>Skrinky 5ks IND fa 190002, Marek Pramuka</t>
  </si>
  <si>
    <t>Knihy 7.A</t>
  </si>
  <si>
    <t>Prenájom kopírka fa 1201902198, Z + M servis a. s.</t>
  </si>
  <si>
    <t>Poplatok za matematickú súťaž P-MAT</t>
  </si>
  <si>
    <t>Stravné - logická olympiáda</t>
  </si>
  <si>
    <t xml:space="preserve">Učebnice Matem. Test 5 fa 21904029, Dr. Josef Raabe </t>
  </si>
  <si>
    <t>Príspevok IND 2018/2019 2019/03</t>
  </si>
  <si>
    <t>Prenájom kopírka fa 1201903570, Z + M servis a. s.</t>
  </si>
  <si>
    <t>Cestovné - geogr. olympiáda Košice</t>
  </si>
  <si>
    <t>Príspevky ZRPŠ chybne poukázané na IND</t>
  </si>
  <si>
    <t>Náučné prednášky fa 20190005, Mgr. Dušan Valent</t>
  </si>
  <si>
    <t>Vrátené príspevky ZRPŠ chybne poukázané na IND</t>
  </si>
  <si>
    <t>Príspevok IND 2018/2019 2019/04</t>
  </si>
  <si>
    <t>Bankové poplatky SS - zmena nakladania</t>
  </si>
  <si>
    <t>Cestovné - IQ olympiáda Košice</t>
  </si>
  <si>
    <t>Prenájom kopírka fa 1201904707, Z + M servis a. s.</t>
  </si>
  <si>
    <t>Odmeny - prezentácie ročníkových prác</t>
  </si>
  <si>
    <t>Stravné - exkurzia Banská Bystrica</t>
  </si>
  <si>
    <t>Návšteva kina - 7.A</t>
  </si>
  <si>
    <t>Účast. poplatok ved. konfer. ročníkových prác KU RK</t>
  </si>
  <si>
    <t>Príspevok IND 2018/2019 2019/05</t>
  </si>
  <si>
    <t>Lavice 9ks, stoličky 18 ks fa 190100022, FICTUM Libor</t>
  </si>
  <si>
    <t>Ubytovanie, stravné - celosl. kolo Pytagoriady</t>
  </si>
  <si>
    <t>Prenájom kopírka fa 1201905781, Z + M servis a. s.</t>
  </si>
  <si>
    <t xml:space="preserve">Divadelné predstavenie  Prešov - 9.A </t>
  </si>
  <si>
    <t>Príspevok IND 2018/2019 2019/06</t>
  </si>
  <si>
    <t>Spotrebný materiál do tried 1 stupeň</t>
  </si>
  <si>
    <t>Vzdel.portál Fenomény sveta fa 140190041, AGEMSOFT</t>
  </si>
  <si>
    <t>Stravné - vedecká konf. ročníkových prác KU RK</t>
  </si>
  <si>
    <t xml:space="preserve">Atlasy sveta - geogr.olymp. fa 20190235, MAPA </t>
  </si>
  <si>
    <t>Doprava exkurzia Košice 1.st. fa 90180534, Eurobus</t>
  </si>
  <si>
    <t>Keramické tabule 2 ks fa 1811239, EDUXE Slovensko</t>
  </si>
  <si>
    <t>Elektr.stavebnica 15 ks fa 180102204, RLX components</t>
  </si>
  <si>
    <t>Učebnice Matematika 5. roč. fa 20181726, LiberaTerra</t>
  </si>
  <si>
    <t>Učebnica Matematka 8.roč. fa  20180885, LiberaTerra</t>
  </si>
  <si>
    <t xml:space="preserve">Presun - Prispevky IND chybne poukázané účet ZRPŠ </t>
  </si>
  <si>
    <t>Viazací hrebeň na prac. zošity fa 20190433, Datas</t>
  </si>
  <si>
    <t>Mgr. Milaniaková</t>
  </si>
  <si>
    <t>PaedDr. Brezovská</t>
  </si>
  <si>
    <t>V. Janecová</t>
  </si>
  <si>
    <t>Ing. Piatnicová</t>
  </si>
  <si>
    <t>ZOSTATOK k 31.08.2018</t>
  </si>
  <si>
    <t>Stav k 31.08.2019</t>
  </si>
  <si>
    <t>1.A</t>
  </si>
  <si>
    <t>9.A</t>
  </si>
  <si>
    <t>14.10.2019</t>
  </si>
  <si>
    <t>31.10.2019</t>
  </si>
  <si>
    <t>Mgr. Jendralova</t>
  </si>
  <si>
    <t>Výber kartou - príjem z priebežnej položky</t>
  </si>
  <si>
    <t>Súčet 2018/019</t>
  </si>
  <si>
    <t>Súčet 2019/2020</t>
  </si>
  <si>
    <t>Prehľad rodičovských príspevkov IND za šk. rok</t>
  </si>
  <si>
    <t>Spolu</t>
  </si>
  <si>
    <t>Šk. rok: 2020/2021</t>
  </si>
  <si>
    <t>od 01.09.2020</t>
  </si>
  <si>
    <t>Záloha IND - 1.stupeň</t>
  </si>
  <si>
    <t>Prenájom kopírka fa 06/2020, Z + M servis a. s.</t>
  </si>
  <si>
    <t>Prenájom kopírka fa 07/08/2020, Z + M servis a. s.</t>
  </si>
  <si>
    <t>Učebnice Matematika 5/6/7/9 ročník, LiberaTerra</t>
  </si>
  <si>
    <t>23.10.2020</t>
  </si>
  <si>
    <t>05.09.2020</t>
  </si>
  <si>
    <t>29.09.2020</t>
  </si>
  <si>
    <t>30.09.2020</t>
  </si>
  <si>
    <t>4.10.2020</t>
  </si>
  <si>
    <t>Prenájom kopírka dobropis, Z + M servis a. s.</t>
  </si>
  <si>
    <t>Orbis Pictus -pracovné zošity sjl  fa 2000404863</t>
  </si>
  <si>
    <t>26.10.2020</t>
  </si>
  <si>
    <t>Orbis Pictus -pracovné zošity sjl  fa 2000405531</t>
  </si>
  <si>
    <t>31.10.2020</t>
  </si>
  <si>
    <t>0</t>
  </si>
  <si>
    <t>Príspevok IND 10/2020</t>
  </si>
  <si>
    <t>9.11.2020</t>
  </si>
  <si>
    <t>Prenájom kopírka fa 09/2020, Z + M servis a. s.</t>
  </si>
  <si>
    <t>Prenájom kopírka fa 10/2020, Z + M servis a. s.</t>
  </si>
  <si>
    <t>Príspevok IND 11/2020</t>
  </si>
  <si>
    <t>30.11.2020</t>
  </si>
  <si>
    <t>31.12.2020</t>
  </si>
  <si>
    <t>3.1.2021</t>
  </si>
  <si>
    <t>Prenájom kopírka fa 11/2020, Z + M servis a. s.</t>
  </si>
  <si>
    <t>Distribučná agentúra AD REM zošity MAT</t>
  </si>
  <si>
    <t>30.1.2021</t>
  </si>
  <si>
    <t>Príspevok IND 01/2021</t>
  </si>
  <si>
    <t>Prenájom kopírka fa 1/2021, Z + M servis a. s.</t>
  </si>
  <si>
    <t>7.2.2021</t>
  </si>
  <si>
    <t>Prenájom kopírka fa 12/2020, Z + M servis a. s.</t>
  </si>
  <si>
    <t>Vrátená chybná platba IND</t>
  </si>
  <si>
    <t>Príspevok IND 02/2021</t>
  </si>
  <si>
    <t>28.2.2021</t>
  </si>
  <si>
    <t>11.2.2021</t>
  </si>
  <si>
    <t>31.3.2021</t>
  </si>
  <si>
    <t>Príspevok IND 03/2021</t>
  </si>
  <si>
    <t>21.4.2021</t>
  </si>
  <si>
    <t>Prenájom kopírka fa 03/2021, Z + M servis a. s.</t>
  </si>
  <si>
    <t>Príspevok IND 04/2021</t>
  </si>
  <si>
    <t>30.4.2021</t>
  </si>
  <si>
    <t>14.5.2021</t>
  </si>
  <si>
    <t>Prenájom kopírka fa 04/2021, Z + M servis a. s.</t>
  </si>
  <si>
    <t>učebnice AITEC fa 1212102373</t>
  </si>
  <si>
    <t>učebnice AITEC fa 1212102355</t>
  </si>
  <si>
    <t>19.5.2021</t>
  </si>
  <si>
    <t>Prenájom kopírka fa 02/2021, Z + M servis a. s.</t>
  </si>
  <si>
    <t>Učebnice RAABE - pre IND 1.-9.ročník</t>
  </si>
  <si>
    <t>31.5.2021</t>
  </si>
  <si>
    <t>Príspevok IND 05/2021</t>
  </si>
  <si>
    <t>17.6.2021</t>
  </si>
  <si>
    <t>Prenájom kopírka fa 05/2021, Z + M servis a. s.</t>
  </si>
  <si>
    <t>22.6.2021</t>
  </si>
  <si>
    <t>30.6.2021</t>
  </si>
  <si>
    <t>Príspevok IND 06/2021</t>
  </si>
  <si>
    <t>26.6.2021</t>
  </si>
  <si>
    <t>31.7.2021</t>
  </si>
  <si>
    <t xml:space="preserve">Bankové poplatky SS </t>
  </si>
  <si>
    <t>31.8.2021</t>
  </si>
  <si>
    <t>vyúčtovanie zálohy z 09/2020</t>
  </si>
  <si>
    <t>28.6.2021</t>
  </si>
  <si>
    <t>25.6.2021</t>
  </si>
  <si>
    <t>učebnice IND</t>
  </si>
  <si>
    <t>PaedDr.Brezovská</t>
  </si>
  <si>
    <t>MIVA - xerox papier</t>
  </si>
  <si>
    <t>Darčekové poukážky -odmeny</t>
  </si>
  <si>
    <t>Ročníkové práce</t>
  </si>
  <si>
    <t>Knižné poukážky Pantha Rhei</t>
  </si>
  <si>
    <t>ZOSTATOK k 31.08.2021</t>
  </si>
</sst>
</file>

<file path=xl/styles.xml><?xml version="1.0" encoding="utf-8"?>
<styleSheet xmlns="http://schemas.openxmlformats.org/spreadsheetml/2006/main">
  <numFmts count="5">
    <numFmt numFmtId="164" formatCode="#,##0.00\ _€"/>
    <numFmt numFmtId="165" formatCode="###,###,###,##0"/>
    <numFmt numFmtId="166" formatCode="#,##0.00\ &quot;€&quot;"/>
    <numFmt numFmtId="167" formatCode="dd\.mm\.yyyy"/>
    <numFmt numFmtId="168" formatCode="#,##0.00;\-#,##0.00;\ "/>
  </numFmts>
  <fonts count="49"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8"/>
      <name val="Arial Narrow CE"/>
      <family val="2"/>
      <charset val="238"/>
    </font>
    <font>
      <b/>
      <sz val="8"/>
      <color indexed="8"/>
      <name val="Arial Narrow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1"/>
      <color indexed="8"/>
      <name val="Lucida Sans Unicod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30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name val="Tahoma"/>
      <family val="2"/>
      <charset val="238"/>
    </font>
    <font>
      <sz val="8.5"/>
      <name val="Arial Narrow"/>
      <family val="2"/>
      <charset val="238"/>
    </font>
    <font>
      <sz val="8.5"/>
      <color indexed="30"/>
      <name val="Arial Narrow"/>
      <family val="2"/>
      <charset val="238"/>
    </font>
    <font>
      <sz val="8.5"/>
      <color indexed="10"/>
      <name val="Arial Narrow"/>
      <family val="2"/>
      <charset val="238"/>
    </font>
    <font>
      <sz val="8"/>
      <name val="Arial Narrow CE"/>
      <family val="2"/>
      <charset val="238"/>
    </font>
    <font>
      <b/>
      <sz val="8"/>
      <name val="Arial Narrow CE"/>
      <family val="2"/>
      <charset val="238"/>
    </font>
    <font>
      <sz val="11"/>
      <color theme="1"/>
      <name val="Lucida Sans Unicode"/>
      <family val="2"/>
      <charset val="238"/>
      <scheme val="minor"/>
    </font>
    <font>
      <sz val="11"/>
      <color theme="0"/>
      <name val="Lucida Sans Unicode"/>
      <family val="2"/>
      <charset val="238"/>
      <scheme val="minor"/>
    </font>
    <font>
      <b/>
      <sz val="11"/>
      <color theme="1"/>
      <name val="Lucida Sans Unicode"/>
      <family val="2"/>
      <charset val="238"/>
      <scheme val="minor"/>
    </font>
    <font>
      <sz val="11"/>
      <color rgb="FF006100"/>
      <name val="Lucida Sans Unicode"/>
      <family val="2"/>
      <charset val="238"/>
      <scheme val="minor"/>
    </font>
    <font>
      <sz val="11"/>
      <color rgb="FF9C0006"/>
      <name val="Lucida Sans Unicode"/>
      <family val="2"/>
      <charset val="238"/>
      <scheme val="minor"/>
    </font>
    <font>
      <b/>
      <sz val="11"/>
      <color theme="0"/>
      <name val="Lucida Sans Unicode"/>
      <family val="2"/>
      <charset val="238"/>
      <scheme val="minor"/>
    </font>
    <font>
      <b/>
      <sz val="15"/>
      <color theme="3"/>
      <name val="Lucida Sans Unicode"/>
      <family val="2"/>
      <charset val="238"/>
    </font>
    <font>
      <b/>
      <sz val="15"/>
      <color theme="3"/>
      <name val="Lucida Sans Unicode"/>
      <family val="2"/>
      <charset val="238"/>
      <scheme val="minor"/>
    </font>
    <font>
      <b/>
      <sz val="13"/>
      <color theme="3"/>
      <name val="Lucida Sans Unicode"/>
      <family val="2"/>
      <charset val="238"/>
    </font>
    <font>
      <b/>
      <sz val="13"/>
      <color theme="3"/>
      <name val="Lucida Sans Unicode"/>
      <family val="2"/>
      <charset val="238"/>
      <scheme val="minor"/>
    </font>
    <font>
      <b/>
      <sz val="11"/>
      <color theme="3"/>
      <name val="Lucida Sans Unicode"/>
      <family val="2"/>
      <charset val="238"/>
    </font>
    <font>
      <b/>
      <sz val="11"/>
      <color theme="3"/>
      <name val="Lucida Sans Unicode"/>
      <family val="2"/>
      <charset val="238"/>
      <scheme val="minor"/>
    </font>
    <font>
      <b/>
      <sz val="18"/>
      <color theme="3"/>
      <name val="Lucida Sans Unicode"/>
      <family val="2"/>
      <charset val="238"/>
      <scheme val="major"/>
    </font>
    <font>
      <sz val="11"/>
      <color rgb="FF9C6500"/>
      <name val="Lucida Sans Unicode"/>
      <family val="2"/>
      <charset val="238"/>
      <scheme val="minor"/>
    </font>
    <font>
      <sz val="11"/>
      <color rgb="FFFA7D00"/>
      <name val="Lucida Sans Unicode"/>
      <family val="2"/>
      <charset val="238"/>
      <scheme val="minor"/>
    </font>
    <font>
      <sz val="11"/>
      <color rgb="FFFF0000"/>
      <name val="Lucida Sans Unicode"/>
      <family val="2"/>
      <charset val="238"/>
      <scheme val="minor"/>
    </font>
    <font>
      <sz val="11"/>
      <color rgb="FF3F3F76"/>
      <name val="Lucida Sans Unicode"/>
      <family val="2"/>
      <charset val="238"/>
    </font>
    <font>
      <sz val="11"/>
      <color rgb="FF3F3F76"/>
      <name val="Lucida Sans Unicode"/>
      <family val="2"/>
      <charset val="238"/>
      <scheme val="minor"/>
    </font>
    <font>
      <b/>
      <sz val="11"/>
      <color rgb="FFFA7D00"/>
      <name val="Lucida Sans Unicode"/>
      <family val="2"/>
      <charset val="238"/>
    </font>
    <font>
      <b/>
      <sz val="11"/>
      <color rgb="FFFA7D00"/>
      <name val="Lucida Sans Unicode"/>
      <family val="2"/>
      <charset val="238"/>
      <scheme val="minor"/>
    </font>
    <font>
      <b/>
      <sz val="11"/>
      <color rgb="FF3F3F3F"/>
      <name val="Lucida Sans Unicode"/>
      <family val="2"/>
      <charset val="238"/>
    </font>
    <font>
      <b/>
      <sz val="11"/>
      <color rgb="FF3F3F3F"/>
      <name val="Lucida Sans Unicode"/>
      <family val="2"/>
      <charset val="238"/>
      <scheme val="minor"/>
    </font>
    <font>
      <i/>
      <sz val="11"/>
      <color rgb="FF7F7F7F"/>
      <name val="Lucida Sans Unicode"/>
      <family val="2"/>
      <charset val="238"/>
      <scheme val="minor"/>
    </font>
    <font>
      <sz val="8"/>
      <color theme="1"/>
      <name val="Arial CE"/>
      <family val="2"/>
      <charset val="238"/>
    </font>
    <font>
      <sz val="8.25"/>
      <color rgb="FF000000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3">
    <xf numFmtId="0" fontId="0" fillId="0" borderId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57" applyNumberFormat="0" applyFill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29" fillId="25" borderId="58" applyNumberFormat="0" applyAlignment="0" applyProtection="0"/>
    <xf numFmtId="0" fontId="30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1" fillId="0" borderId="59" applyNumberFormat="0" applyFill="0" applyAlignment="0" applyProtection="0"/>
    <xf numFmtId="0" fontId="32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3" fillId="0" borderId="60" applyNumberFormat="0" applyFill="0" applyAlignment="0" applyProtection="0"/>
    <xf numFmtId="0" fontId="34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5" fillId="0" borderId="6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" fillId="0" borderId="0"/>
    <xf numFmtId="0" fontId="24" fillId="0" borderId="0"/>
    <xf numFmtId="0" fontId="24" fillId="0" borderId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13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24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13" fillId="27" borderId="62" applyNumberFormat="0" applyFont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38" fillId="0" borderId="63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6" fillId="0" borderId="57" applyNumberFormat="0" applyFill="0" applyAlignment="0" applyProtection="0"/>
    <xf numFmtId="0" fontId="27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1" fillId="28" borderId="64" applyNumberFormat="0" applyAlignment="0" applyProtection="0"/>
    <xf numFmtId="0" fontId="42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3" fillId="29" borderId="64" applyNumberFormat="0" applyAlignment="0" applyProtection="0"/>
    <xf numFmtId="0" fontId="44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5" fillId="29" borderId="6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</cellStyleXfs>
  <cellXfs count="27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right" vertical="center"/>
    </xf>
    <xf numFmtId="14" fontId="0" fillId="0" borderId="0" xfId="0" applyNumberFormat="1"/>
    <xf numFmtId="0" fontId="0" fillId="0" borderId="2" xfId="0" applyBorder="1"/>
    <xf numFmtId="166" fontId="0" fillId="2" borderId="3" xfId="0" applyNumberFormat="1" applyFill="1" applyBorder="1"/>
    <xf numFmtId="0" fontId="11" fillId="0" borderId="4" xfId="0" applyFont="1" applyBorder="1"/>
    <xf numFmtId="0" fontId="11" fillId="0" borderId="5" xfId="0" applyFont="1" applyBorder="1"/>
    <xf numFmtId="0" fontId="0" fillId="0" borderId="6" xfId="0" applyBorder="1"/>
    <xf numFmtId="166" fontId="14" fillId="0" borderId="7" xfId="0" applyNumberFormat="1" applyFont="1" applyBorder="1"/>
    <xf numFmtId="166" fontId="15" fillId="2" borderId="10" xfId="332" applyNumberFormat="1" applyFont="1" applyFill="1" applyBorder="1" applyAlignment="1">
      <alignment horizontal="right" vertical="center"/>
    </xf>
    <xf numFmtId="166" fontId="15" fillId="2" borderId="10" xfId="0" applyNumberFormat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6" fontId="16" fillId="4" borderId="11" xfId="0" applyNumberFormat="1" applyFont="1" applyFill="1" applyBorder="1" applyAlignment="1" applyProtection="1">
      <alignment horizontal="right" vertical="center"/>
      <protection locked="0"/>
    </xf>
    <xf numFmtId="166" fontId="17" fillId="4" borderId="11" xfId="0" applyNumberFormat="1" applyFont="1" applyFill="1" applyBorder="1" applyAlignment="1" applyProtection="1">
      <alignment horizontal="right" vertical="center"/>
      <protection locked="0"/>
    </xf>
    <xf numFmtId="166" fontId="16" fillId="3" borderId="11" xfId="0" applyNumberFormat="1" applyFont="1" applyFill="1" applyBorder="1" applyAlignment="1">
      <alignment horizontal="right" vertical="center"/>
    </xf>
    <xf numFmtId="166" fontId="17" fillId="3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right" vertical="center"/>
    </xf>
    <xf numFmtId="166" fontId="17" fillId="3" borderId="17" xfId="0" applyNumberFormat="1" applyFont="1" applyFill="1" applyBorder="1" applyAlignment="1">
      <alignment horizontal="right" vertical="center"/>
    </xf>
    <xf numFmtId="166" fontId="16" fillId="4" borderId="18" xfId="0" applyNumberFormat="1" applyFont="1" applyFill="1" applyBorder="1" applyAlignment="1" applyProtection="1">
      <alignment horizontal="right" vertical="center"/>
      <protection locked="0"/>
    </xf>
    <xf numFmtId="166" fontId="17" fillId="4" borderId="18" xfId="0" applyNumberFormat="1" applyFont="1" applyFill="1" applyBorder="1" applyAlignment="1" applyProtection="1">
      <alignment horizontal="right" vertical="center"/>
      <protection locked="0"/>
    </xf>
    <xf numFmtId="166" fontId="16" fillId="3" borderId="18" xfId="0" applyNumberFormat="1" applyFont="1" applyFill="1" applyBorder="1" applyAlignment="1">
      <alignment horizontal="right" vertical="center"/>
    </xf>
    <xf numFmtId="166" fontId="17" fillId="3" borderId="18" xfId="0" applyNumberFormat="1" applyFont="1" applyFill="1" applyBorder="1" applyAlignment="1">
      <alignment horizontal="right" vertical="center"/>
    </xf>
    <xf numFmtId="166" fontId="16" fillId="4" borderId="17" xfId="0" applyNumberFormat="1" applyFont="1" applyFill="1" applyBorder="1" applyAlignment="1" applyProtection="1">
      <alignment horizontal="right" vertical="center"/>
      <protection locked="0"/>
    </xf>
    <xf numFmtId="166" fontId="17" fillId="4" borderId="17" xfId="0" applyNumberFormat="1" applyFont="1" applyFill="1" applyBorder="1" applyAlignment="1" applyProtection="1">
      <alignment horizontal="right" vertical="center"/>
      <protection locked="0"/>
    </xf>
    <xf numFmtId="166" fontId="16" fillId="3" borderId="17" xfId="0" applyNumberFormat="1" applyFont="1" applyFill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166" fontId="4" fillId="4" borderId="20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7" fillId="4" borderId="21" xfId="0" applyNumberFormat="1" applyFont="1" applyFill="1" applyBorder="1" applyAlignment="1">
      <alignment horizontal="center" vertical="center"/>
    </xf>
    <xf numFmtId="166" fontId="4" fillId="3" borderId="21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166" fontId="3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 vertical="center"/>
    </xf>
    <xf numFmtId="166" fontId="9" fillId="4" borderId="11" xfId="0" applyNumberFormat="1" applyFont="1" applyFill="1" applyBorder="1" applyAlignment="1">
      <alignment horizontal="center" vertical="center"/>
    </xf>
    <xf numFmtId="166" fontId="8" fillId="4" borderId="11" xfId="0" applyNumberFormat="1" applyFont="1" applyFill="1" applyBorder="1" applyAlignment="1">
      <alignment horizontal="center" vertical="center"/>
    </xf>
    <xf numFmtId="166" fontId="7" fillId="4" borderId="14" xfId="0" applyNumberFormat="1" applyFont="1" applyFill="1" applyBorder="1" applyAlignment="1">
      <alignment horizontal="center" vertical="center"/>
    </xf>
    <xf numFmtId="166" fontId="0" fillId="0" borderId="0" xfId="0" applyNumberFormat="1"/>
    <xf numFmtId="164" fontId="9" fillId="0" borderId="24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4" fontId="2" fillId="0" borderId="14" xfId="0" applyNumberFormat="1" applyFont="1" applyBorder="1" applyAlignment="1">
      <alignment vertical="center"/>
    </xf>
    <xf numFmtId="14" fontId="5" fillId="0" borderId="21" xfId="0" applyNumberFormat="1" applyFont="1" applyBorder="1" applyAlignment="1">
      <alignment horizontal="center" vertical="center"/>
    </xf>
    <xf numFmtId="0" fontId="2" fillId="0" borderId="2" xfId="0" applyFont="1" applyBorder="1"/>
    <xf numFmtId="14" fontId="9" fillId="0" borderId="0" xfId="0" applyNumberFormat="1" applyFont="1"/>
    <xf numFmtId="0" fontId="9" fillId="0" borderId="0" xfId="0" applyFont="1"/>
    <xf numFmtId="0" fontId="3" fillId="4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6" fontId="9" fillId="4" borderId="18" xfId="0" applyNumberFormat="1" applyFont="1" applyFill="1" applyBorder="1" applyAlignment="1" applyProtection="1">
      <alignment horizontal="right" vertical="center"/>
    </xf>
    <xf numFmtId="166" fontId="9" fillId="3" borderId="18" xfId="0" applyNumberFormat="1" applyFont="1" applyFill="1" applyBorder="1" applyAlignment="1">
      <alignment horizontal="right" vertical="center"/>
    </xf>
    <xf numFmtId="166" fontId="9" fillId="4" borderId="11" xfId="0" applyNumberFormat="1" applyFont="1" applyFill="1" applyBorder="1" applyAlignment="1" applyProtection="1">
      <alignment horizontal="right" vertical="center"/>
    </xf>
    <xf numFmtId="166" fontId="9" fillId="3" borderId="11" xfId="0" applyNumberFormat="1" applyFont="1" applyFill="1" applyBorder="1" applyAlignment="1">
      <alignment horizontal="right" vertical="center"/>
    </xf>
    <xf numFmtId="166" fontId="9" fillId="4" borderId="17" xfId="0" applyNumberFormat="1" applyFont="1" applyFill="1" applyBorder="1" applyAlignment="1" applyProtection="1">
      <alignment horizontal="right" vertical="center"/>
    </xf>
    <xf numFmtId="166" fontId="9" fillId="3" borderId="17" xfId="0" applyNumberFormat="1" applyFont="1" applyFill="1" applyBorder="1" applyAlignment="1">
      <alignment horizontal="right" vertical="center"/>
    </xf>
    <xf numFmtId="165" fontId="9" fillId="0" borderId="25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165" fontId="9" fillId="0" borderId="26" xfId="0" applyNumberFormat="1" applyFont="1" applyBorder="1" applyAlignment="1">
      <alignment vertical="center"/>
    </xf>
    <xf numFmtId="166" fontId="9" fillId="4" borderId="27" xfId="0" applyNumberFormat="1" applyFont="1" applyFill="1" applyBorder="1" applyAlignment="1" applyProtection="1">
      <alignment horizontal="right" vertical="center"/>
    </xf>
    <xf numFmtId="166" fontId="9" fillId="3" borderId="27" xfId="0" applyNumberFormat="1" applyFont="1" applyFill="1" applyBorder="1" applyAlignment="1">
      <alignment horizontal="right" vertical="center"/>
    </xf>
    <xf numFmtId="164" fontId="9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14" fontId="5" fillId="0" borderId="30" xfId="0" applyNumberFormat="1" applyFont="1" applyBorder="1" applyAlignment="1">
      <alignment horizontal="center" vertical="center"/>
    </xf>
    <xf numFmtId="166" fontId="4" fillId="4" borderId="30" xfId="0" applyNumberFormat="1" applyFont="1" applyFill="1" applyBorder="1" applyAlignment="1">
      <alignment horizontal="center" vertical="center"/>
    </xf>
    <xf numFmtId="166" fontId="7" fillId="4" borderId="30" xfId="0" applyNumberFormat="1" applyFont="1" applyFill="1" applyBorder="1" applyAlignment="1">
      <alignment horizontal="center" vertical="center"/>
    </xf>
    <xf numFmtId="166" fontId="4" fillId="3" borderId="30" xfId="0" applyNumberFormat="1" applyFont="1" applyFill="1" applyBorder="1" applyAlignment="1">
      <alignment horizontal="center" vertical="center"/>
    </xf>
    <xf numFmtId="166" fontId="7" fillId="3" borderId="3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4" fontId="47" fillId="0" borderId="18" xfId="334" applyNumberFormat="1" applyFont="1" applyBorder="1"/>
    <xf numFmtId="0" fontId="47" fillId="0" borderId="18" xfId="334" applyFont="1" applyBorder="1"/>
    <xf numFmtId="4" fontId="0" fillId="0" borderId="0" xfId="0" applyNumberFormat="1"/>
    <xf numFmtId="0" fontId="0" fillId="0" borderId="0" xfId="0" applyAlignment="1">
      <alignment wrapText="1"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47" fillId="0" borderId="11" xfId="333" applyNumberFormat="1" applyFont="1" applyBorder="1"/>
    <xf numFmtId="0" fontId="47" fillId="0" borderId="11" xfId="333" applyFont="1" applyBorder="1"/>
    <xf numFmtId="14" fontId="47" fillId="0" borderId="17" xfId="333" applyNumberFormat="1" applyFont="1" applyBorder="1"/>
    <xf numFmtId="0" fontId="47" fillId="0" borderId="17" xfId="333" applyFont="1" applyBorder="1"/>
    <xf numFmtId="14" fontId="47" fillId="0" borderId="32" xfId="333" applyNumberFormat="1" applyFont="1" applyBorder="1"/>
    <xf numFmtId="0" fontId="47" fillId="0" borderId="32" xfId="333" applyFont="1" applyBorder="1"/>
    <xf numFmtId="166" fontId="16" fillId="4" borderId="32" xfId="0" applyNumberFormat="1" applyFont="1" applyFill="1" applyBorder="1" applyAlignment="1" applyProtection="1">
      <alignment horizontal="right" vertical="center"/>
      <protection locked="0"/>
    </xf>
    <xf numFmtId="166" fontId="17" fillId="4" borderId="32" xfId="0" applyNumberFormat="1" applyFont="1" applyFill="1" applyBorder="1" applyAlignment="1" applyProtection="1">
      <alignment horizontal="right" vertical="center"/>
      <protection locked="0"/>
    </xf>
    <xf numFmtId="166" fontId="9" fillId="4" borderId="32" xfId="0" applyNumberFormat="1" applyFont="1" applyFill="1" applyBorder="1" applyAlignment="1" applyProtection="1">
      <alignment horizontal="right" vertical="center"/>
    </xf>
    <xf numFmtId="166" fontId="16" fillId="3" borderId="32" xfId="0" applyNumberFormat="1" applyFont="1" applyFill="1" applyBorder="1" applyAlignment="1">
      <alignment horizontal="right" vertical="center"/>
    </xf>
    <xf numFmtId="166" fontId="17" fillId="3" borderId="32" xfId="0" applyNumberFormat="1" applyFont="1" applyFill="1" applyBorder="1" applyAlignment="1">
      <alignment horizontal="right" vertical="center"/>
    </xf>
    <xf numFmtId="166" fontId="9" fillId="3" borderId="32" xfId="0" applyNumberFormat="1" applyFont="1" applyFill="1" applyBorder="1" applyAlignment="1">
      <alignment horizontal="right" vertical="center"/>
    </xf>
    <xf numFmtId="49" fontId="18" fillId="36" borderId="1" xfId="0" applyNumberFormat="1" applyFont="1" applyFill="1" applyBorder="1" applyAlignment="1" applyProtection="1">
      <alignment horizontal="left" vertical="center"/>
    </xf>
    <xf numFmtId="49" fontId="18" fillId="36" borderId="1" xfId="0" applyNumberFormat="1" applyFont="1" applyFill="1" applyBorder="1" applyAlignment="1" applyProtection="1">
      <alignment horizontal="center" vertical="center"/>
    </xf>
    <xf numFmtId="49" fontId="18" fillId="36" borderId="33" xfId="0" applyNumberFormat="1" applyFont="1" applyFill="1" applyBorder="1" applyAlignment="1" applyProtection="1">
      <alignment horizontal="center" vertical="center"/>
    </xf>
    <xf numFmtId="49" fontId="18" fillId="36" borderId="33" xfId="0" applyNumberFormat="1" applyFont="1" applyFill="1" applyBorder="1" applyAlignment="1" applyProtection="1">
      <alignment horizontal="left" vertical="center"/>
    </xf>
    <xf numFmtId="49" fontId="18" fillId="36" borderId="34" xfId="0" applyNumberFormat="1" applyFont="1" applyFill="1" applyBorder="1" applyAlignment="1" applyProtection="1">
      <alignment horizontal="center" vertical="center"/>
    </xf>
    <xf numFmtId="49" fontId="18" fillId="36" borderId="34" xfId="0" applyNumberFormat="1" applyFont="1" applyFill="1" applyBorder="1" applyAlignment="1" applyProtection="1">
      <alignment horizontal="left" vertical="center"/>
    </xf>
    <xf numFmtId="165" fontId="9" fillId="0" borderId="35" xfId="0" applyNumberFormat="1" applyFont="1" applyBorder="1" applyAlignment="1">
      <alignment vertical="center"/>
    </xf>
    <xf numFmtId="164" fontId="9" fillId="0" borderId="36" xfId="0" applyNumberFormat="1" applyFont="1" applyBorder="1" applyAlignment="1">
      <alignment horizontal="right" vertical="center"/>
    </xf>
    <xf numFmtId="49" fontId="48" fillId="0" borderId="66" xfId="0" applyNumberFormat="1" applyFont="1" applyBorder="1" applyAlignment="1" applyProtection="1">
      <alignment horizontal="left" vertical="center" readingOrder="1"/>
    </xf>
    <xf numFmtId="167" fontId="48" fillId="0" borderId="67" xfId="0" applyNumberFormat="1" applyFont="1" applyBorder="1" applyAlignment="1" applyProtection="1">
      <alignment vertical="center" readingOrder="1"/>
    </xf>
    <xf numFmtId="168" fontId="48" fillId="0" borderId="68" xfId="0" applyNumberFormat="1" applyFont="1" applyBorder="1" applyAlignment="1" applyProtection="1">
      <alignment horizontal="right" vertical="center" readingOrder="1"/>
    </xf>
    <xf numFmtId="168" fontId="48" fillId="0" borderId="11" xfId="0" applyNumberFormat="1" applyFont="1" applyBorder="1" applyAlignment="1" applyProtection="1">
      <alignment horizontal="right" vertical="center" readingOrder="1"/>
    </xf>
    <xf numFmtId="166" fontId="17" fillId="37" borderId="37" xfId="0" applyNumberFormat="1" applyFont="1" applyFill="1" applyBorder="1" applyAlignment="1" applyProtection="1">
      <alignment horizontal="right" vertical="center"/>
      <protection locked="0"/>
    </xf>
    <xf numFmtId="165" fontId="19" fillId="0" borderId="4" xfId="0" applyNumberFormat="1" applyFont="1" applyBorder="1" applyAlignment="1">
      <alignment vertical="center"/>
    </xf>
    <xf numFmtId="49" fontId="19" fillId="36" borderId="1" xfId="0" applyNumberFormat="1" applyFont="1" applyFill="1" applyBorder="1" applyAlignment="1" applyProtection="1">
      <alignment horizontal="center" vertical="center"/>
    </xf>
    <xf numFmtId="49" fontId="19" fillId="36" borderId="1" xfId="0" applyNumberFormat="1" applyFont="1" applyFill="1" applyBorder="1" applyAlignment="1" applyProtection="1">
      <alignment horizontal="left" vertical="center"/>
    </xf>
    <xf numFmtId="49" fontId="19" fillId="36" borderId="38" xfId="0" applyNumberFormat="1" applyFont="1" applyFill="1" applyBorder="1" applyAlignment="1" applyProtection="1">
      <alignment horizontal="left" vertical="center"/>
    </xf>
    <xf numFmtId="166" fontId="20" fillId="37" borderId="18" xfId="0" applyNumberFormat="1" applyFont="1" applyFill="1" applyBorder="1" applyAlignment="1" applyProtection="1">
      <alignment horizontal="right" vertical="center"/>
      <protection locked="0"/>
    </xf>
    <xf numFmtId="166" fontId="21" fillId="37" borderId="39" xfId="0" applyNumberFormat="1" applyFont="1" applyFill="1" applyBorder="1" applyAlignment="1" applyProtection="1">
      <alignment horizontal="right" vertical="center"/>
      <protection locked="0"/>
    </xf>
    <xf numFmtId="166" fontId="19" fillId="4" borderId="18" xfId="0" applyNumberFormat="1" applyFont="1" applyFill="1" applyBorder="1" applyAlignment="1" applyProtection="1">
      <alignment horizontal="right" vertical="center"/>
    </xf>
    <xf numFmtId="166" fontId="19" fillId="3" borderId="18" xfId="0" applyNumberFormat="1" applyFont="1" applyFill="1" applyBorder="1" applyAlignment="1">
      <alignment horizontal="right" vertical="center"/>
    </xf>
    <xf numFmtId="164" fontId="19" fillId="0" borderId="5" xfId="0" applyNumberFormat="1" applyFont="1" applyBorder="1" applyAlignment="1">
      <alignment horizontal="right" vertical="center"/>
    </xf>
    <xf numFmtId="165" fontId="19" fillId="0" borderId="2" xfId="0" applyNumberFormat="1" applyFont="1" applyBorder="1" applyAlignment="1">
      <alignment vertical="center"/>
    </xf>
    <xf numFmtId="166" fontId="20" fillId="37" borderId="11" xfId="0" applyNumberFormat="1" applyFont="1" applyFill="1" applyBorder="1" applyAlignment="1" applyProtection="1">
      <alignment horizontal="right" vertical="center"/>
      <protection locked="0"/>
    </xf>
    <xf numFmtId="166" fontId="21" fillId="37" borderId="40" xfId="0" applyNumberFormat="1" applyFont="1" applyFill="1" applyBorder="1" applyAlignment="1" applyProtection="1">
      <alignment horizontal="right" vertical="center"/>
      <protection locked="0"/>
    </xf>
    <xf numFmtId="166" fontId="19" fillId="4" borderId="11" xfId="0" applyNumberFormat="1" applyFont="1" applyFill="1" applyBorder="1" applyAlignment="1" applyProtection="1">
      <alignment horizontal="right" vertical="center"/>
    </xf>
    <xf numFmtId="166" fontId="19" fillId="3" borderId="11" xfId="0" applyNumberFormat="1" applyFont="1" applyFill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center"/>
    </xf>
    <xf numFmtId="165" fontId="19" fillId="0" borderId="26" xfId="0" applyNumberFormat="1" applyFont="1" applyBorder="1" applyAlignment="1">
      <alignment vertical="center"/>
    </xf>
    <xf numFmtId="49" fontId="19" fillId="36" borderId="41" xfId="0" applyNumberFormat="1" applyFont="1" applyFill="1" applyBorder="1" applyAlignment="1" applyProtection="1">
      <alignment horizontal="center" vertical="center"/>
    </xf>
    <xf numFmtId="49" fontId="19" fillId="36" borderId="41" xfId="0" applyNumberFormat="1" applyFont="1" applyFill="1" applyBorder="1" applyAlignment="1" applyProtection="1">
      <alignment horizontal="left" vertical="center"/>
    </xf>
    <xf numFmtId="49" fontId="19" fillId="36" borderId="42" xfId="0" applyNumberFormat="1" applyFont="1" applyFill="1" applyBorder="1" applyAlignment="1" applyProtection="1">
      <alignment horizontal="left" vertical="center"/>
    </xf>
    <xf numFmtId="166" fontId="20" fillId="37" borderId="27" xfId="0" applyNumberFormat="1" applyFont="1" applyFill="1" applyBorder="1" applyAlignment="1" applyProtection="1">
      <alignment horizontal="right" vertical="center"/>
      <protection locked="0"/>
    </xf>
    <xf numFmtId="166" fontId="21" fillId="37" borderId="43" xfId="0" applyNumberFormat="1" applyFont="1" applyFill="1" applyBorder="1" applyAlignment="1" applyProtection="1">
      <alignment horizontal="right" vertical="center"/>
      <protection locked="0"/>
    </xf>
    <xf numFmtId="166" fontId="19" fillId="4" borderId="27" xfId="0" applyNumberFormat="1" applyFont="1" applyFill="1" applyBorder="1" applyAlignment="1" applyProtection="1">
      <alignment horizontal="right" vertical="center"/>
    </xf>
    <xf numFmtId="166" fontId="19" fillId="3" borderId="27" xfId="0" applyNumberFormat="1" applyFont="1" applyFill="1" applyBorder="1" applyAlignment="1">
      <alignment horizontal="right" vertical="center"/>
    </xf>
    <xf numFmtId="164" fontId="19" fillId="0" borderId="28" xfId="0" applyNumberFormat="1" applyFont="1" applyBorder="1" applyAlignment="1">
      <alignment horizontal="right" vertical="center"/>
    </xf>
    <xf numFmtId="49" fontId="19" fillId="36" borderId="11" xfId="0" applyNumberFormat="1" applyFont="1" applyFill="1" applyBorder="1" applyAlignment="1" applyProtection="1">
      <alignment horizontal="center" vertical="center"/>
    </xf>
    <xf numFmtId="49" fontId="19" fillId="36" borderId="11" xfId="0" applyNumberFormat="1" applyFont="1" applyFill="1" applyBorder="1" applyAlignment="1" applyProtection="1">
      <alignment horizontal="left" vertical="center"/>
    </xf>
    <xf numFmtId="166" fontId="21" fillId="37" borderId="11" xfId="0" applyNumberFormat="1" applyFont="1" applyFill="1" applyBorder="1" applyAlignment="1" applyProtection="1">
      <alignment horizontal="right" vertical="center"/>
      <protection locked="0"/>
    </xf>
    <xf numFmtId="49" fontId="8" fillId="4" borderId="11" xfId="0" applyNumberFormat="1" applyFont="1" applyFill="1" applyBorder="1" applyAlignment="1">
      <alignment horizontal="center" vertical="center"/>
    </xf>
    <xf numFmtId="166" fontId="4" fillId="37" borderId="21" xfId="0" applyNumberFormat="1" applyFont="1" applyFill="1" applyBorder="1" applyAlignment="1">
      <alignment horizontal="center" vertical="center"/>
    </xf>
    <xf numFmtId="166" fontId="16" fillId="37" borderId="17" xfId="0" applyNumberFormat="1" applyFont="1" applyFill="1" applyBorder="1" applyAlignment="1" applyProtection="1">
      <alignment horizontal="right" vertical="center"/>
      <protection locked="0"/>
    </xf>
    <xf numFmtId="167" fontId="48" fillId="0" borderId="69" xfId="0" applyNumberFormat="1" applyFont="1" applyBorder="1" applyAlignment="1" applyProtection="1">
      <alignment vertical="center" readingOrder="1"/>
    </xf>
    <xf numFmtId="168" fontId="48" fillId="0" borderId="18" xfId="0" applyNumberFormat="1" applyFont="1" applyBorder="1" applyAlignment="1" applyProtection="1">
      <alignment horizontal="right" vertical="center" readingOrder="1"/>
    </xf>
    <xf numFmtId="167" fontId="48" fillId="0" borderId="44" xfId="0" applyNumberFormat="1" applyFont="1" applyBorder="1" applyAlignment="1" applyProtection="1">
      <alignment vertical="center" readingOrder="1"/>
    </xf>
    <xf numFmtId="49" fontId="48" fillId="0" borderId="70" xfId="0" applyNumberFormat="1" applyFont="1" applyBorder="1" applyAlignment="1" applyProtection="1">
      <alignment horizontal="left" vertical="center" readingOrder="1"/>
    </xf>
    <xf numFmtId="168" fontId="48" fillId="0" borderId="71" xfId="0" applyNumberFormat="1" applyFont="1" applyBorder="1" applyAlignment="1" applyProtection="1">
      <alignment horizontal="right" vertical="center" readingOrder="1"/>
    </xf>
    <xf numFmtId="166" fontId="20" fillId="37" borderId="18" xfId="0" applyNumberFormat="1" applyFont="1" applyFill="1" applyBorder="1" applyAlignment="1">
      <alignment horizontal="right" vertical="center"/>
    </xf>
    <xf numFmtId="166" fontId="21" fillId="37" borderId="18" xfId="0" applyNumberFormat="1" applyFont="1" applyFill="1" applyBorder="1" applyAlignment="1">
      <alignment horizontal="right" vertical="center"/>
    </xf>
    <xf numFmtId="166" fontId="20" fillId="37" borderId="11" xfId="0" applyNumberFormat="1" applyFont="1" applyFill="1" applyBorder="1" applyAlignment="1">
      <alignment horizontal="right" vertical="center"/>
    </xf>
    <xf numFmtId="166" fontId="21" fillId="37" borderId="11" xfId="0" applyNumberFormat="1" applyFont="1" applyFill="1" applyBorder="1" applyAlignment="1">
      <alignment horizontal="right" vertical="center"/>
    </xf>
    <xf numFmtId="166" fontId="20" fillId="37" borderId="27" xfId="0" applyNumberFormat="1" applyFont="1" applyFill="1" applyBorder="1" applyAlignment="1">
      <alignment horizontal="right" vertical="center"/>
    </xf>
    <xf numFmtId="166" fontId="21" fillId="37" borderId="27" xfId="0" applyNumberFormat="1" applyFont="1" applyFill="1" applyBorder="1" applyAlignment="1">
      <alignment horizontal="right" vertical="center"/>
    </xf>
    <xf numFmtId="0" fontId="7" fillId="0" borderId="45" xfId="0" applyFont="1" applyBorder="1" applyAlignment="1">
      <alignment horizontal="left" vertical="center"/>
    </xf>
    <xf numFmtId="14" fontId="5" fillId="0" borderId="46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166" fontId="4" fillId="37" borderId="46" xfId="0" applyNumberFormat="1" applyFont="1" applyFill="1" applyBorder="1" applyAlignment="1">
      <alignment horizontal="center" vertical="center"/>
    </xf>
    <xf numFmtId="166" fontId="7" fillId="4" borderId="46" xfId="0" applyNumberFormat="1" applyFont="1" applyFill="1" applyBorder="1" applyAlignment="1">
      <alignment horizontal="center" vertical="center"/>
    </xf>
    <xf numFmtId="166" fontId="7" fillId="3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67" fontId="48" fillId="0" borderId="11" xfId="0" applyNumberFormat="1" applyFont="1" applyBorder="1" applyAlignment="1" applyProtection="1">
      <alignment horizontal="center" vertical="center" readingOrder="1"/>
    </xf>
    <xf numFmtId="49" fontId="48" fillId="0" borderId="11" xfId="0" applyNumberFormat="1" applyFont="1" applyBorder="1" applyAlignment="1" applyProtection="1">
      <alignment horizontal="left" vertical="center" readingOrder="1"/>
    </xf>
    <xf numFmtId="167" fontId="48" fillId="0" borderId="17" xfId="0" applyNumberFormat="1" applyFont="1" applyBorder="1" applyAlignment="1" applyProtection="1">
      <alignment horizontal="center" vertical="center" readingOrder="1"/>
    </xf>
    <xf numFmtId="49" fontId="48" fillId="0" borderId="17" xfId="0" applyNumberFormat="1" applyFont="1" applyBorder="1" applyAlignment="1" applyProtection="1">
      <alignment horizontal="left" vertical="center" readingOrder="1"/>
    </xf>
    <xf numFmtId="168" fontId="48" fillId="0" borderId="17" xfId="0" applyNumberFormat="1" applyFont="1" applyBorder="1" applyAlignment="1" applyProtection="1">
      <alignment horizontal="right" vertical="center" readingOrder="1"/>
    </xf>
    <xf numFmtId="168" fontId="48" fillId="0" borderId="66" xfId="0" applyNumberFormat="1" applyFont="1" applyBorder="1" applyAlignment="1" applyProtection="1">
      <alignment horizontal="right" vertical="center" readingOrder="1"/>
    </xf>
    <xf numFmtId="167" fontId="48" fillId="0" borderId="72" xfId="0" applyNumberFormat="1" applyFont="1" applyBorder="1" applyAlignment="1" applyProtection="1">
      <alignment vertical="center" readingOrder="1"/>
    </xf>
    <xf numFmtId="49" fontId="48" fillId="0" borderId="73" xfId="0" applyNumberFormat="1" applyFont="1" applyBorder="1" applyAlignment="1" applyProtection="1">
      <alignment horizontal="left" vertical="center" readingOrder="1"/>
    </xf>
    <xf numFmtId="168" fontId="48" fillId="0" borderId="74" xfId="0" applyNumberFormat="1" applyFont="1" applyBorder="1" applyAlignment="1" applyProtection="1">
      <alignment horizontal="right" vertical="center" readingOrder="1"/>
    </xf>
    <xf numFmtId="168" fontId="48" fillId="0" borderId="75" xfId="0" applyNumberFormat="1" applyFont="1" applyBorder="1" applyAlignment="1" applyProtection="1">
      <alignment horizontal="right" vertical="center" readingOrder="1"/>
    </xf>
    <xf numFmtId="167" fontId="48" fillId="0" borderId="18" xfId="0" applyNumberFormat="1" applyFont="1" applyBorder="1" applyAlignment="1" applyProtection="1">
      <alignment horizontal="center" vertical="center" readingOrder="1"/>
    </xf>
    <xf numFmtId="49" fontId="48" fillId="0" borderId="18" xfId="0" applyNumberFormat="1" applyFont="1" applyBorder="1" applyAlignment="1" applyProtection="1">
      <alignment horizontal="left" vertical="center" readingOrder="1"/>
    </xf>
    <xf numFmtId="167" fontId="48" fillId="0" borderId="76" xfId="0" applyNumberFormat="1" applyFont="1" applyBorder="1" applyAlignment="1" applyProtection="1">
      <alignment vertical="center" readingOrder="1"/>
    </xf>
    <xf numFmtId="49" fontId="48" fillId="0" borderId="77" xfId="0" applyNumberFormat="1" applyFont="1" applyBorder="1" applyAlignment="1" applyProtection="1">
      <alignment horizontal="left" vertical="center" readingOrder="1"/>
    </xf>
    <xf numFmtId="168" fontId="48" fillId="0" borderId="27" xfId="0" applyNumberFormat="1" applyFont="1" applyBorder="1" applyAlignment="1" applyProtection="1">
      <alignment horizontal="right" vertical="center" readingOrder="1"/>
    </xf>
    <xf numFmtId="168" fontId="48" fillId="0" borderId="78" xfId="0" applyNumberFormat="1" applyFont="1" applyBorder="1" applyAlignment="1" applyProtection="1">
      <alignment horizontal="right" vertical="center" readingOrder="1"/>
    </xf>
    <xf numFmtId="168" fontId="48" fillId="0" borderId="79" xfId="0" applyNumberFormat="1" applyFont="1" applyBorder="1" applyAlignment="1" applyProtection="1">
      <alignment horizontal="right" vertical="center" readingOrder="1"/>
    </xf>
    <xf numFmtId="167" fontId="48" fillId="0" borderId="11" xfId="0" applyNumberFormat="1" applyFont="1" applyBorder="1" applyAlignment="1" applyProtection="1">
      <alignment vertical="center" readingOrder="1"/>
    </xf>
    <xf numFmtId="167" fontId="48" fillId="0" borderId="48" xfId="0" applyNumberFormat="1" applyFont="1" applyBorder="1" applyAlignment="1" applyProtection="1">
      <alignment vertical="center" readingOrder="1"/>
    </xf>
    <xf numFmtId="168" fontId="48" fillId="0" borderId="49" xfId="0" applyNumberFormat="1" applyFont="1" applyBorder="1" applyAlignment="1" applyProtection="1">
      <alignment horizontal="right" vertical="center" readingOrder="1"/>
    </xf>
    <xf numFmtId="166" fontId="9" fillId="4" borderId="49" xfId="0" applyNumberFormat="1" applyFont="1" applyFill="1" applyBorder="1" applyAlignment="1" applyProtection="1">
      <alignment horizontal="right" vertical="center"/>
    </xf>
    <xf numFmtId="168" fontId="48" fillId="0" borderId="73" xfId="0" applyNumberFormat="1" applyFont="1" applyBorder="1" applyAlignment="1" applyProtection="1">
      <alignment horizontal="right" vertical="center" readingOrder="1"/>
    </xf>
    <xf numFmtId="166" fontId="9" fillId="3" borderId="49" xfId="0" applyNumberFormat="1" applyFont="1" applyFill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168" fontId="0" fillId="0" borderId="0" xfId="0" applyNumberFormat="1"/>
    <xf numFmtId="0" fontId="11" fillId="0" borderId="50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166" fontId="9" fillId="37" borderId="11" xfId="0" applyNumberFormat="1" applyFont="1" applyFill="1" applyBorder="1" applyAlignment="1">
      <alignment horizontal="right" vertical="center"/>
    </xf>
    <xf numFmtId="168" fontId="9" fillId="0" borderId="11" xfId="0" applyNumberFormat="1" applyFont="1" applyBorder="1" applyAlignment="1" applyProtection="1">
      <alignment horizontal="right" vertical="center" readingOrder="1"/>
    </xf>
    <xf numFmtId="0" fontId="9" fillId="4" borderId="1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66" fontId="11" fillId="4" borderId="14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14" fontId="23" fillId="0" borderId="52" xfId="0" applyNumberFormat="1" applyFont="1" applyBorder="1" applyAlignment="1">
      <alignment horizontal="center" vertical="center"/>
    </xf>
    <xf numFmtId="166" fontId="22" fillId="37" borderId="52" xfId="0" applyNumberFormat="1" applyFont="1" applyFill="1" applyBorder="1" applyAlignment="1">
      <alignment horizontal="center" vertical="center"/>
    </xf>
    <xf numFmtId="166" fontId="11" fillId="4" borderId="52" xfId="0" applyNumberFormat="1" applyFont="1" applyFill="1" applyBorder="1" applyAlignment="1">
      <alignment horizontal="center" vertical="center"/>
    </xf>
    <xf numFmtId="166" fontId="11" fillId="3" borderId="52" xfId="0" applyNumberFormat="1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49" fontId="9" fillId="36" borderId="11" xfId="0" applyNumberFormat="1" applyFont="1" applyFill="1" applyBorder="1" applyAlignment="1" applyProtection="1">
      <alignment horizontal="center" vertical="center" readingOrder="1"/>
    </xf>
    <xf numFmtId="49" fontId="9" fillId="36" borderId="11" xfId="0" applyNumberFormat="1" applyFont="1" applyFill="1" applyBorder="1" applyAlignment="1" applyProtection="1">
      <alignment horizontal="left" vertical="center" readingOrder="1"/>
    </xf>
    <xf numFmtId="166" fontId="9" fillId="37" borderId="11" xfId="0" applyNumberFormat="1" applyFont="1" applyFill="1" applyBorder="1" applyAlignment="1" applyProtection="1">
      <alignment horizontal="right" vertical="center"/>
      <protection locked="0"/>
    </xf>
    <xf numFmtId="49" fontId="9" fillId="36" borderId="18" xfId="0" applyNumberFormat="1" applyFont="1" applyFill="1" applyBorder="1" applyAlignment="1" applyProtection="1">
      <alignment horizontal="center" vertical="center" readingOrder="1"/>
    </xf>
    <xf numFmtId="49" fontId="9" fillId="36" borderId="18" xfId="0" applyNumberFormat="1" applyFont="1" applyFill="1" applyBorder="1" applyAlignment="1" applyProtection="1">
      <alignment horizontal="left" vertical="center" readingOrder="1"/>
    </xf>
    <xf numFmtId="168" fontId="9" fillId="0" borderId="18" xfId="0" applyNumberFormat="1" applyFont="1" applyBorder="1" applyAlignment="1" applyProtection="1">
      <alignment horizontal="right" vertical="center" readingOrder="1"/>
    </xf>
    <xf numFmtId="49" fontId="9" fillId="36" borderId="17" xfId="0" applyNumberFormat="1" applyFont="1" applyFill="1" applyBorder="1" applyAlignment="1" applyProtection="1">
      <alignment horizontal="center" vertical="center" readingOrder="1"/>
    </xf>
    <xf numFmtId="49" fontId="9" fillId="36" borderId="17" xfId="0" applyNumberFormat="1" applyFont="1" applyFill="1" applyBorder="1" applyAlignment="1" applyProtection="1">
      <alignment horizontal="left" vertical="center" readingOrder="1"/>
    </xf>
    <xf numFmtId="168" fontId="9" fillId="0" borderId="17" xfId="0" applyNumberFormat="1" applyFont="1" applyBorder="1" applyAlignment="1" applyProtection="1">
      <alignment horizontal="right" vertical="center" readingOrder="1"/>
    </xf>
    <xf numFmtId="49" fontId="9" fillId="36" borderId="3" xfId="0" applyNumberFormat="1" applyFont="1" applyFill="1" applyBorder="1" applyAlignment="1" applyProtection="1">
      <alignment horizontal="left" vertical="center" readingOrder="1"/>
    </xf>
    <xf numFmtId="49" fontId="9" fillId="36" borderId="24" xfId="0" applyNumberFormat="1" applyFont="1" applyFill="1" applyBorder="1" applyAlignment="1" applyProtection="1">
      <alignment horizontal="left" vertical="center" readingOrder="1"/>
    </xf>
    <xf numFmtId="49" fontId="9" fillId="36" borderId="5" xfId="0" applyNumberFormat="1" applyFont="1" applyFill="1" applyBorder="1" applyAlignment="1" applyProtection="1">
      <alignment horizontal="left" vertical="center" readingOrder="1"/>
    </xf>
    <xf numFmtId="166" fontId="15" fillId="2" borderId="0" xfId="332" applyNumberFormat="1" applyFont="1" applyFill="1" applyBorder="1" applyAlignment="1">
      <alignment horizontal="right" vertical="center"/>
    </xf>
    <xf numFmtId="166" fontId="15" fillId="2" borderId="0" xfId="0" applyNumberFormat="1" applyFont="1" applyFill="1" applyBorder="1" applyAlignment="1">
      <alignment horizontal="right" vertical="center"/>
    </xf>
    <xf numFmtId="166" fontId="9" fillId="37" borderId="18" xfId="0" applyNumberFormat="1" applyFont="1" applyFill="1" applyBorder="1" applyAlignment="1" applyProtection="1">
      <alignment horizontal="right" vertical="center"/>
      <protection locked="0"/>
    </xf>
    <xf numFmtId="166" fontId="9" fillId="37" borderId="17" xfId="0" applyNumberFormat="1" applyFont="1" applyFill="1" applyBorder="1" applyAlignment="1" applyProtection="1">
      <alignment horizontal="right" vertical="center"/>
      <protection locked="0"/>
    </xf>
    <xf numFmtId="49" fontId="9" fillId="36" borderId="27" xfId="0" applyNumberFormat="1" applyFont="1" applyFill="1" applyBorder="1" applyAlignment="1" applyProtection="1">
      <alignment horizontal="left" vertical="center" readingOrder="1"/>
    </xf>
    <xf numFmtId="168" fontId="9" fillId="0" borderId="27" xfId="0" applyNumberFormat="1" applyFont="1" applyBorder="1" applyAlignment="1" applyProtection="1">
      <alignment horizontal="right" vertical="center" readingOrder="1"/>
    </xf>
    <xf numFmtId="49" fontId="9" fillId="36" borderId="28" xfId="0" applyNumberFormat="1" applyFont="1" applyFill="1" applyBorder="1" applyAlignment="1" applyProtection="1">
      <alignment horizontal="left" vertical="center" readingOrder="1"/>
    </xf>
    <xf numFmtId="165" fontId="9" fillId="0" borderId="54" xfId="0" applyNumberFormat="1" applyFont="1" applyBorder="1" applyAlignment="1">
      <alignment vertical="center"/>
    </xf>
    <xf numFmtId="49" fontId="9" fillId="36" borderId="55" xfId="0" applyNumberFormat="1" applyFont="1" applyFill="1" applyBorder="1" applyAlignment="1" applyProtection="1">
      <alignment horizontal="center" vertical="center" readingOrder="1"/>
    </xf>
    <xf numFmtId="49" fontId="9" fillId="36" borderId="55" xfId="0" applyNumberFormat="1" applyFont="1" applyFill="1" applyBorder="1" applyAlignment="1" applyProtection="1">
      <alignment horizontal="left" vertical="center" readingOrder="1"/>
    </xf>
    <xf numFmtId="168" fontId="9" fillId="0" borderId="55" xfId="0" applyNumberFormat="1" applyFont="1" applyBorder="1" applyAlignment="1" applyProtection="1">
      <alignment horizontal="right" vertical="center" readingOrder="1"/>
    </xf>
    <xf numFmtId="166" fontId="9" fillId="37" borderId="55" xfId="0" applyNumberFormat="1" applyFont="1" applyFill="1" applyBorder="1" applyAlignment="1" applyProtection="1">
      <alignment horizontal="right" vertical="center"/>
      <protection locked="0"/>
    </xf>
    <xf numFmtId="166" fontId="9" fillId="4" borderId="55" xfId="0" applyNumberFormat="1" applyFont="1" applyFill="1" applyBorder="1" applyAlignment="1" applyProtection="1">
      <alignment horizontal="right" vertical="center"/>
    </xf>
    <xf numFmtId="166" fontId="9" fillId="3" borderId="55" xfId="0" applyNumberFormat="1" applyFont="1" applyFill="1" applyBorder="1" applyAlignment="1">
      <alignment horizontal="right" vertical="center"/>
    </xf>
    <xf numFmtId="49" fontId="9" fillId="36" borderId="56" xfId="0" applyNumberFormat="1" applyFont="1" applyFill="1" applyBorder="1" applyAlignment="1" applyProtection="1">
      <alignment horizontal="left" vertical="center" readingOrder="1"/>
    </xf>
    <xf numFmtId="165" fontId="9" fillId="0" borderId="11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vertical="center"/>
    </xf>
    <xf numFmtId="49" fontId="9" fillId="36" borderId="27" xfId="0" applyNumberFormat="1" applyFont="1" applyFill="1" applyBorder="1" applyAlignment="1" applyProtection="1">
      <alignment horizontal="center" vertical="center" readingOrder="1"/>
    </xf>
    <xf numFmtId="14" fontId="9" fillId="36" borderId="11" xfId="0" applyNumberFormat="1" applyFont="1" applyFill="1" applyBorder="1" applyAlignment="1" applyProtection="1">
      <alignment horizontal="center" vertical="center" readingOrder="1"/>
    </xf>
    <xf numFmtId="49" fontId="9" fillId="36" borderId="46" xfId="0" applyNumberFormat="1" applyFont="1" applyFill="1" applyBorder="1" applyAlignment="1" applyProtection="1">
      <alignment horizontal="left" vertical="center" readingOrder="1"/>
    </xf>
    <xf numFmtId="0" fontId="0" fillId="0" borderId="11" xfId="0" applyBorder="1"/>
    <xf numFmtId="0" fontId="0" fillId="0" borderId="18" xfId="0" applyBorder="1"/>
    <xf numFmtId="166" fontId="9" fillId="37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80" xfId="0" applyBorder="1"/>
    <xf numFmtId="166" fontId="0" fillId="0" borderId="80" xfId="0" applyNumberFormat="1" applyBorder="1"/>
    <xf numFmtId="0" fontId="0" fillId="0" borderId="81" xfId="0" applyBorder="1"/>
    <xf numFmtId="15" fontId="9" fillId="36" borderId="5" xfId="0" applyNumberFormat="1" applyFont="1" applyFill="1" applyBorder="1" applyAlignment="1" applyProtection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10" fillId="0" borderId="55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4" fontId="8" fillId="0" borderId="55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</cellXfs>
  <cellStyles count="563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20 % - zvýraznenie1 10" xfId="7"/>
    <cellStyle name="20 % - zvýraznenie1 11" xfId="8"/>
    <cellStyle name="20 % - zvýraznenie1 12" xfId="9"/>
    <cellStyle name="20 % - zvýraznenie1 13" xfId="10"/>
    <cellStyle name="20 % - zvýraznenie1 2" xfId="11"/>
    <cellStyle name="20 % - zvýraznenie1 3" xfId="12"/>
    <cellStyle name="20 % - zvýraznenie1 4" xfId="13"/>
    <cellStyle name="20 % - zvýraznenie1 5" xfId="14"/>
    <cellStyle name="20 % - zvýraznenie1 6" xfId="15"/>
    <cellStyle name="20 % - zvýraznenie1 7" xfId="16"/>
    <cellStyle name="20 % - zvýraznenie1 8" xfId="17"/>
    <cellStyle name="20 % - zvýraznenie1 9" xfId="18"/>
    <cellStyle name="20 % - zvýraznenie2 10" xfId="19"/>
    <cellStyle name="20 % - zvýraznenie2 11" xfId="20"/>
    <cellStyle name="20 % - zvýraznenie2 12" xfId="21"/>
    <cellStyle name="20 % - zvýraznenie2 13" xfId="22"/>
    <cellStyle name="20 % - zvýraznenie2 2" xfId="23"/>
    <cellStyle name="20 % - zvýraznenie2 3" xfId="24"/>
    <cellStyle name="20 % - zvýraznenie2 4" xfId="25"/>
    <cellStyle name="20 % - zvýraznenie2 5" xfId="26"/>
    <cellStyle name="20 % - zvýraznenie2 6" xfId="27"/>
    <cellStyle name="20 % - zvýraznenie2 7" xfId="28"/>
    <cellStyle name="20 % - zvýraznenie2 8" xfId="29"/>
    <cellStyle name="20 % - zvýraznenie2 9" xfId="30"/>
    <cellStyle name="20 % - zvýraznenie3 10" xfId="31"/>
    <cellStyle name="20 % - zvýraznenie3 11" xfId="32"/>
    <cellStyle name="20 % - zvýraznenie3 12" xfId="33"/>
    <cellStyle name="20 % - zvýraznenie3 13" xfId="34"/>
    <cellStyle name="20 % - zvýraznenie3 2" xfId="35"/>
    <cellStyle name="20 % - zvýraznenie3 3" xfId="36"/>
    <cellStyle name="20 % - zvýraznenie3 4" xfId="37"/>
    <cellStyle name="20 % - zvýraznenie3 5" xfId="38"/>
    <cellStyle name="20 % - zvýraznenie3 6" xfId="39"/>
    <cellStyle name="20 % - zvýraznenie3 7" xfId="40"/>
    <cellStyle name="20 % - zvýraznenie3 8" xfId="41"/>
    <cellStyle name="20 % - zvýraznenie3 9" xfId="42"/>
    <cellStyle name="20 % - zvýraznenie4 10" xfId="43"/>
    <cellStyle name="20 % - zvýraznenie4 11" xfId="44"/>
    <cellStyle name="20 % - zvýraznenie4 12" xfId="45"/>
    <cellStyle name="20 % - zvýraznenie4 13" xfId="46"/>
    <cellStyle name="20 % - zvýraznenie4 2" xfId="47"/>
    <cellStyle name="20 % - zvýraznenie4 3" xfId="48"/>
    <cellStyle name="20 % - zvýraznenie4 4" xfId="49"/>
    <cellStyle name="20 % - zvýraznenie4 5" xfId="50"/>
    <cellStyle name="20 % - zvýraznenie4 6" xfId="51"/>
    <cellStyle name="20 % - zvýraznenie4 7" xfId="52"/>
    <cellStyle name="20 % - zvýraznenie4 8" xfId="53"/>
    <cellStyle name="20 % - zvýraznenie4 9" xfId="54"/>
    <cellStyle name="20 % - zvýraznenie5 10" xfId="55"/>
    <cellStyle name="20 % - zvýraznenie5 11" xfId="56"/>
    <cellStyle name="20 % - zvýraznenie5 12" xfId="57"/>
    <cellStyle name="20 % - zvýraznenie5 13" xfId="58"/>
    <cellStyle name="20 % - zvýraznenie5 2" xfId="59"/>
    <cellStyle name="20 % - zvýraznenie5 3" xfId="60"/>
    <cellStyle name="20 % - zvýraznenie5 4" xfId="61"/>
    <cellStyle name="20 % - zvýraznenie5 5" xfId="62"/>
    <cellStyle name="20 % - zvýraznenie5 6" xfId="63"/>
    <cellStyle name="20 % - zvýraznenie5 7" xfId="64"/>
    <cellStyle name="20 % - zvýraznenie5 8" xfId="65"/>
    <cellStyle name="20 % - zvýraznenie5 9" xfId="66"/>
    <cellStyle name="20 % - zvýraznenie6 10" xfId="67"/>
    <cellStyle name="20 % - zvýraznenie6 11" xfId="68"/>
    <cellStyle name="20 % - zvýraznenie6 12" xfId="69"/>
    <cellStyle name="20 % - zvýraznenie6 13" xfId="70"/>
    <cellStyle name="20 % - zvýraznenie6 2" xfId="71"/>
    <cellStyle name="20 % - zvýraznenie6 3" xfId="72"/>
    <cellStyle name="20 % - zvýraznenie6 4" xfId="73"/>
    <cellStyle name="20 % - zvýraznenie6 5" xfId="74"/>
    <cellStyle name="20 % - zvýraznenie6 6" xfId="75"/>
    <cellStyle name="20 % - zvýraznenie6 7" xfId="76"/>
    <cellStyle name="20 % - zvýraznenie6 8" xfId="77"/>
    <cellStyle name="20 % - zvýraznenie6 9" xfId="78"/>
    <cellStyle name="40 % – Zvýraznění1 2" xfId="79"/>
    <cellStyle name="40 % – Zvýraznění2 2" xfId="80"/>
    <cellStyle name="40 % – Zvýraznění3 2" xfId="81"/>
    <cellStyle name="40 % – Zvýraznění4 2" xfId="82"/>
    <cellStyle name="40 % – Zvýraznění5 2" xfId="83"/>
    <cellStyle name="40 % – Zvýraznění6 2" xfId="84"/>
    <cellStyle name="40 % - zvýraznenie1 10" xfId="85"/>
    <cellStyle name="40 % - zvýraznenie1 11" xfId="86"/>
    <cellStyle name="40 % - zvýraznenie1 12" xfId="87"/>
    <cellStyle name="40 % - zvýraznenie1 13" xfId="88"/>
    <cellStyle name="40 % - zvýraznenie1 2" xfId="89"/>
    <cellStyle name="40 % - zvýraznenie1 3" xfId="90"/>
    <cellStyle name="40 % - zvýraznenie1 4" xfId="91"/>
    <cellStyle name="40 % - zvýraznenie1 5" xfId="92"/>
    <cellStyle name="40 % - zvýraznenie1 6" xfId="93"/>
    <cellStyle name="40 % - zvýraznenie1 7" xfId="94"/>
    <cellStyle name="40 % - zvýraznenie1 8" xfId="95"/>
    <cellStyle name="40 % - zvýraznenie1 9" xfId="96"/>
    <cellStyle name="40 % - zvýraznenie2 10" xfId="97"/>
    <cellStyle name="40 % - zvýraznenie2 11" xfId="98"/>
    <cellStyle name="40 % - zvýraznenie2 12" xfId="99"/>
    <cellStyle name="40 % - zvýraznenie2 13" xfId="100"/>
    <cellStyle name="40 % - zvýraznenie2 2" xfId="101"/>
    <cellStyle name="40 % - zvýraznenie2 3" xfId="102"/>
    <cellStyle name="40 % - zvýraznenie2 4" xfId="103"/>
    <cellStyle name="40 % - zvýraznenie2 5" xfId="104"/>
    <cellStyle name="40 % - zvýraznenie2 6" xfId="105"/>
    <cellStyle name="40 % - zvýraznenie2 7" xfId="106"/>
    <cellStyle name="40 % - zvýraznenie2 8" xfId="107"/>
    <cellStyle name="40 % - zvýraznenie2 9" xfId="108"/>
    <cellStyle name="40 % - zvýraznenie3 10" xfId="109"/>
    <cellStyle name="40 % - zvýraznenie3 11" xfId="110"/>
    <cellStyle name="40 % - zvýraznenie3 12" xfId="111"/>
    <cellStyle name="40 % - zvýraznenie3 13" xfId="112"/>
    <cellStyle name="40 % - zvýraznenie3 2" xfId="113"/>
    <cellStyle name="40 % - zvýraznenie3 3" xfId="114"/>
    <cellStyle name="40 % - zvýraznenie3 4" xfId="115"/>
    <cellStyle name="40 % - zvýraznenie3 5" xfId="116"/>
    <cellStyle name="40 % - zvýraznenie3 6" xfId="117"/>
    <cellStyle name="40 % - zvýraznenie3 7" xfId="118"/>
    <cellStyle name="40 % - zvýraznenie3 8" xfId="119"/>
    <cellStyle name="40 % - zvýraznenie3 9" xfId="120"/>
    <cellStyle name="40 % - zvýraznenie4 10" xfId="121"/>
    <cellStyle name="40 % - zvýraznenie4 11" xfId="122"/>
    <cellStyle name="40 % - zvýraznenie4 12" xfId="123"/>
    <cellStyle name="40 % - zvýraznenie4 13" xfId="124"/>
    <cellStyle name="40 % - zvýraznenie4 2" xfId="125"/>
    <cellStyle name="40 % - zvýraznenie4 3" xfId="126"/>
    <cellStyle name="40 % - zvýraznenie4 4" xfId="127"/>
    <cellStyle name="40 % - zvýraznenie4 5" xfId="128"/>
    <cellStyle name="40 % - zvýraznenie4 6" xfId="129"/>
    <cellStyle name="40 % - zvýraznenie4 7" xfId="130"/>
    <cellStyle name="40 % - zvýraznenie4 8" xfId="131"/>
    <cellStyle name="40 % - zvýraznenie4 9" xfId="132"/>
    <cellStyle name="40 % - zvýraznenie5 10" xfId="133"/>
    <cellStyle name="40 % - zvýraznenie5 11" xfId="134"/>
    <cellStyle name="40 % - zvýraznenie5 12" xfId="135"/>
    <cellStyle name="40 % - zvýraznenie5 13" xfId="136"/>
    <cellStyle name="40 % - zvýraznenie5 2" xfId="137"/>
    <cellStyle name="40 % - zvýraznenie5 3" xfId="138"/>
    <cellStyle name="40 % - zvýraznenie5 4" xfId="139"/>
    <cellStyle name="40 % - zvýraznenie5 5" xfId="140"/>
    <cellStyle name="40 % - zvýraznenie5 6" xfId="141"/>
    <cellStyle name="40 % - zvýraznenie5 7" xfId="142"/>
    <cellStyle name="40 % - zvýraznenie5 8" xfId="143"/>
    <cellStyle name="40 % - zvýraznenie5 9" xfId="144"/>
    <cellStyle name="40 % - zvýraznenie6 10" xfId="145"/>
    <cellStyle name="40 % - zvýraznenie6 11" xfId="146"/>
    <cellStyle name="40 % - zvýraznenie6 12" xfId="147"/>
    <cellStyle name="40 % - zvýraznenie6 13" xfId="148"/>
    <cellStyle name="40 % - zvýraznenie6 2" xfId="149"/>
    <cellStyle name="40 % - zvýraznenie6 3" xfId="150"/>
    <cellStyle name="40 % - zvýraznenie6 4" xfId="151"/>
    <cellStyle name="40 % - zvýraznenie6 5" xfId="152"/>
    <cellStyle name="40 % - zvýraznenie6 6" xfId="153"/>
    <cellStyle name="40 % - zvýraznenie6 7" xfId="154"/>
    <cellStyle name="40 % - zvýraznenie6 8" xfId="155"/>
    <cellStyle name="40 % - zvýraznenie6 9" xfId="156"/>
    <cellStyle name="60 % – Zvýraznění1 2" xfId="157"/>
    <cellStyle name="60 % – Zvýraznění2 2" xfId="158"/>
    <cellStyle name="60 % – Zvýraznění3 2" xfId="159"/>
    <cellStyle name="60 % – Zvýraznění4 2" xfId="160"/>
    <cellStyle name="60 % – Zvýraznění5 2" xfId="161"/>
    <cellStyle name="60 % – Zvýraznění6 2" xfId="162"/>
    <cellStyle name="60 % - zvýraznenie1 10" xfId="163"/>
    <cellStyle name="60 % - zvýraznenie1 11" xfId="164"/>
    <cellStyle name="60 % - zvýraznenie1 12" xfId="165"/>
    <cellStyle name="60 % - zvýraznenie1 13" xfId="166"/>
    <cellStyle name="60 % - zvýraznenie1 2" xfId="167"/>
    <cellStyle name="60 % - zvýraznenie1 3" xfId="168"/>
    <cellStyle name="60 % - zvýraznenie1 4" xfId="169"/>
    <cellStyle name="60 % - zvýraznenie1 5" xfId="170"/>
    <cellStyle name="60 % - zvýraznenie1 6" xfId="171"/>
    <cellStyle name="60 % - zvýraznenie1 7" xfId="172"/>
    <cellStyle name="60 % - zvýraznenie1 8" xfId="173"/>
    <cellStyle name="60 % - zvýraznenie1 9" xfId="174"/>
    <cellStyle name="60 % - zvýraznenie2 10" xfId="175"/>
    <cellStyle name="60 % - zvýraznenie2 11" xfId="176"/>
    <cellStyle name="60 % - zvýraznenie2 12" xfId="177"/>
    <cellStyle name="60 % - zvýraznenie2 13" xfId="178"/>
    <cellStyle name="60 % - zvýraznenie2 2" xfId="179"/>
    <cellStyle name="60 % - zvýraznenie2 3" xfId="180"/>
    <cellStyle name="60 % - zvýraznenie2 4" xfId="181"/>
    <cellStyle name="60 % - zvýraznenie2 5" xfId="182"/>
    <cellStyle name="60 % - zvýraznenie2 6" xfId="183"/>
    <cellStyle name="60 % - zvýraznenie2 7" xfId="184"/>
    <cellStyle name="60 % - zvýraznenie2 8" xfId="185"/>
    <cellStyle name="60 % - zvýraznenie2 9" xfId="186"/>
    <cellStyle name="60 % - zvýraznenie3 10" xfId="187"/>
    <cellStyle name="60 % - zvýraznenie3 11" xfId="188"/>
    <cellStyle name="60 % - zvýraznenie3 12" xfId="189"/>
    <cellStyle name="60 % - zvýraznenie3 13" xfId="190"/>
    <cellStyle name="60 % - zvýraznenie3 2" xfId="191"/>
    <cellStyle name="60 % - zvýraznenie3 3" xfId="192"/>
    <cellStyle name="60 % - zvýraznenie3 4" xfId="193"/>
    <cellStyle name="60 % - zvýraznenie3 5" xfId="194"/>
    <cellStyle name="60 % - zvýraznenie3 6" xfId="195"/>
    <cellStyle name="60 % - zvýraznenie3 7" xfId="196"/>
    <cellStyle name="60 % - zvýraznenie3 8" xfId="197"/>
    <cellStyle name="60 % - zvýraznenie3 9" xfId="198"/>
    <cellStyle name="60 % - zvýraznenie4 10" xfId="199"/>
    <cellStyle name="60 % - zvýraznenie4 11" xfId="200"/>
    <cellStyle name="60 % - zvýraznenie4 12" xfId="201"/>
    <cellStyle name="60 % - zvýraznenie4 13" xfId="202"/>
    <cellStyle name="60 % - zvýraznenie4 2" xfId="203"/>
    <cellStyle name="60 % - zvýraznenie4 3" xfId="204"/>
    <cellStyle name="60 % - zvýraznenie4 4" xfId="205"/>
    <cellStyle name="60 % - zvýraznenie4 5" xfId="206"/>
    <cellStyle name="60 % - zvýraznenie4 6" xfId="207"/>
    <cellStyle name="60 % - zvýraznenie4 7" xfId="208"/>
    <cellStyle name="60 % - zvýraznenie4 8" xfId="209"/>
    <cellStyle name="60 % - zvýraznenie4 9" xfId="210"/>
    <cellStyle name="60 % - zvýraznenie5 10" xfId="211"/>
    <cellStyle name="60 % - zvýraznenie5 11" xfId="212"/>
    <cellStyle name="60 % - zvýraznenie5 12" xfId="213"/>
    <cellStyle name="60 % - zvýraznenie5 13" xfId="214"/>
    <cellStyle name="60 % - zvýraznenie5 2" xfId="215"/>
    <cellStyle name="60 % - zvýraznenie5 3" xfId="216"/>
    <cellStyle name="60 % - zvýraznenie5 4" xfId="217"/>
    <cellStyle name="60 % - zvýraznenie5 5" xfId="218"/>
    <cellStyle name="60 % - zvýraznenie5 6" xfId="219"/>
    <cellStyle name="60 % - zvýraznenie5 7" xfId="220"/>
    <cellStyle name="60 % - zvýraznenie5 8" xfId="221"/>
    <cellStyle name="60 % - zvýraznenie5 9" xfId="222"/>
    <cellStyle name="60 % - zvýraznenie6 10" xfId="223"/>
    <cellStyle name="60 % - zvýraznenie6 11" xfId="224"/>
    <cellStyle name="60 % - zvýraznenie6 12" xfId="225"/>
    <cellStyle name="60 % - zvýraznenie6 13" xfId="226"/>
    <cellStyle name="60 % - zvýraznenie6 2" xfId="227"/>
    <cellStyle name="60 % - zvýraznenie6 3" xfId="228"/>
    <cellStyle name="60 % - zvýraznenie6 4" xfId="229"/>
    <cellStyle name="60 % - zvýraznenie6 5" xfId="230"/>
    <cellStyle name="60 % - zvýraznenie6 6" xfId="231"/>
    <cellStyle name="60 % - zvýraznenie6 7" xfId="232"/>
    <cellStyle name="60 % - zvýraznenie6 8" xfId="233"/>
    <cellStyle name="60 % - zvýraznenie6 9" xfId="234"/>
    <cellStyle name="Celkem 2" xfId="235"/>
    <cellStyle name="Dobrá 10" xfId="236"/>
    <cellStyle name="Dobrá 11" xfId="237"/>
    <cellStyle name="Dobrá 12" xfId="238"/>
    <cellStyle name="Dobrá 13" xfId="239"/>
    <cellStyle name="Dobrá 2" xfId="240"/>
    <cellStyle name="Dobrá 3" xfId="241"/>
    <cellStyle name="Dobrá 4" xfId="242"/>
    <cellStyle name="Dobrá 5" xfId="243"/>
    <cellStyle name="Dobrá 6" xfId="244"/>
    <cellStyle name="Dobrá 7" xfId="245"/>
    <cellStyle name="Dobrá 8" xfId="246"/>
    <cellStyle name="Dobrá 9" xfId="247"/>
    <cellStyle name="Chybně 2" xfId="248"/>
    <cellStyle name="Kontrolná bunka 10" xfId="249"/>
    <cellStyle name="Kontrolná bunka 11" xfId="250"/>
    <cellStyle name="Kontrolná bunka 12" xfId="251"/>
    <cellStyle name="Kontrolná bunka 13" xfId="252"/>
    <cellStyle name="Kontrolná bunka 2" xfId="253"/>
    <cellStyle name="Kontrolná bunka 3" xfId="254"/>
    <cellStyle name="Kontrolná bunka 4" xfId="255"/>
    <cellStyle name="Kontrolná bunka 5" xfId="256"/>
    <cellStyle name="Kontrolná bunka 6" xfId="257"/>
    <cellStyle name="Kontrolná bunka 7" xfId="258"/>
    <cellStyle name="Kontrolná bunka 8" xfId="259"/>
    <cellStyle name="Kontrolná bunka 9" xfId="260"/>
    <cellStyle name="Kontrolní buňka 2" xfId="261"/>
    <cellStyle name="Nadpis 1" xfId="262" builtinId="16" customBuiltin="1"/>
    <cellStyle name="Nadpis 1 10" xfId="263"/>
    <cellStyle name="Nadpis 1 11" xfId="264"/>
    <cellStyle name="Nadpis 1 12" xfId="265"/>
    <cellStyle name="Nadpis 1 13" xfId="266"/>
    <cellStyle name="Nadpis 1 14" xfId="267"/>
    <cellStyle name="Nadpis 1 2" xfId="268"/>
    <cellStyle name="Nadpis 1 3" xfId="269"/>
    <cellStyle name="Nadpis 1 4" xfId="270"/>
    <cellStyle name="Nadpis 1 5" xfId="271"/>
    <cellStyle name="Nadpis 1 6" xfId="272"/>
    <cellStyle name="Nadpis 1 7" xfId="273"/>
    <cellStyle name="Nadpis 1 8" xfId="274"/>
    <cellStyle name="Nadpis 1 9" xfId="275"/>
    <cellStyle name="Nadpis 2" xfId="276" builtinId="17" customBuiltin="1"/>
    <cellStyle name="Nadpis 2 10" xfId="277"/>
    <cellStyle name="Nadpis 2 11" xfId="278"/>
    <cellStyle name="Nadpis 2 12" xfId="279"/>
    <cellStyle name="Nadpis 2 13" xfId="280"/>
    <cellStyle name="Nadpis 2 14" xfId="281"/>
    <cellStyle name="Nadpis 2 2" xfId="282"/>
    <cellStyle name="Nadpis 2 3" xfId="283"/>
    <cellStyle name="Nadpis 2 4" xfId="284"/>
    <cellStyle name="Nadpis 2 5" xfId="285"/>
    <cellStyle name="Nadpis 2 6" xfId="286"/>
    <cellStyle name="Nadpis 2 7" xfId="287"/>
    <cellStyle name="Nadpis 2 8" xfId="288"/>
    <cellStyle name="Nadpis 2 9" xfId="289"/>
    <cellStyle name="Nadpis 3" xfId="290" builtinId="18" customBuiltin="1"/>
    <cellStyle name="Nadpis 3 10" xfId="291"/>
    <cellStyle name="Nadpis 3 11" xfId="292"/>
    <cellStyle name="Nadpis 3 12" xfId="293"/>
    <cellStyle name="Nadpis 3 13" xfId="294"/>
    <cellStyle name="Nadpis 3 14" xfId="295"/>
    <cellStyle name="Nadpis 3 2" xfId="296"/>
    <cellStyle name="Nadpis 3 3" xfId="297"/>
    <cellStyle name="Nadpis 3 4" xfId="298"/>
    <cellStyle name="Nadpis 3 5" xfId="299"/>
    <cellStyle name="Nadpis 3 6" xfId="300"/>
    <cellStyle name="Nadpis 3 7" xfId="301"/>
    <cellStyle name="Nadpis 3 8" xfId="302"/>
    <cellStyle name="Nadpis 3 9" xfId="303"/>
    <cellStyle name="Nadpis 4" xfId="304" builtinId="19" customBuiltin="1"/>
    <cellStyle name="Nadpis 4 10" xfId="305"/>
    <cellStyle name="Nadpis 4 11" xfId="306"/>
    <cellStyle name="Nadpis 4 12" xfId="307"/>
    <cellStyle name="Nadpis 4 13" xfId="308"/>
    <cellStyle name="Nadpis 4 14" xfId="309"/>
    <cellStyle name="Nadpis 4 2" xfId="310"/>
    <cellStyle name="Nadpis 4 3" xfId="311"/>
    <cellStyle name="Nadpis 4 4" xfId="312"/>
    <cellStyle name="Nadpis 4 5" xfId="313"/>
    <cellStyle name="Nadpis 4 6" xfId="314"/>
    <cellStyle name="Nadpis 4 7" xfId="315"/>
    <cellStyle name="Nadpis 4 8" xfId="316"/>
    <cellStyle name="Nadpis 4 9" xfId="317"/>
    <cellStyle name="Název 2" xfId="318"/>
    <cellStyle name="Neutrálna 10" xfId="319"/>
    <cellStyle name="Neutrálna 11" xfId="320"/>
    <cellStyle name="Neutrálna 12" xfId="321"/>
    <cellStyle name="Neutrálna 13" xfId="322"/>
    <cellStyle name="Neutrálna 2" xfId="323"/>
    <cellStyle name="Neutrálna 3" xfId="324"/>
    <cellStyle name="Neutrálna 4" xfId="325"/>
    <cellStyle name="Neutrálna 5" xfId="326"/>
    <cellStyle name="Neutrálna 6" xfId="327"/>
    <cellStyle name="Neutrálna 7" xfId="328"/>
    <cellStyle name="Neutrálna 8" xfId="329"/>
    <cellStyle name="Neutrálna 9" xfId="330"/>
    <cellStyle name="Neutrální 2" xfId="331"/>
    <cellStyle name="normálne" xfId="0" builtinId="0"/>
    <cellStyle name="normálne 2" xfId="332"/>
    <cellStyle name="normálne 33" xfId="333"/>
    <cellStyle name="normální 2" xfId="334"/>
    <cellStyle name="Poznámka 10" xfId="335"/>
    <cellStyle name="Poznámka 11" xfId="336"/>
    <cellStyle name="Poznámka 12" xfId="337"/>
    <cellStyle name="Poznámka 13" xfId="338"/>
    <cellStyle name="Poznámka 14" xfId="339"/>
    <cellStyle name="Poznámka 15" xfId="340"/>
    <cellStyle name="Poznámka 16" xfId="341"/>
    <cellStyle name="Poznámka 17" xfId="342"/>
    <cellStyle name="Poznámka 18" xfId="343"/>
    <cellStyle name="Poznámka 19" xfId="344"/>
    <cellStyle name="Poznámka 2" xfId="345"/>
    <cellStyle name="Poznámka 20" xfId="346"/>
    <cellStyle name="Poznámka 21" xfId="347"/>
    <cellStyle name="Poznámka 22" xfId="348"/>
    <cellStyle name="Poznámka 23" xfId="349"/>
    <cellStyle name="Poznámka 24" xfId="350"/>
    <cellStyle name="Poznámka 25" xfId="351"/>
    <cellStyle name="Poznámka 26" xfId="352"/>
    <cellStyle name="Poznámka 27" xfId="353"/>
    <cellStyle name="Poznámka 28" xfId="354"/>
    <cellStyle name="Poznámka 29" xfId="355"/>
    <cellStyle name="Poznámka 3" xfId="356"/>
    <cellStyle name="Poznámka 30" xfId="357"/>
    <cellStyle name="Poznámka 31" xfId="358"/>
    <cellStyle name="Poznámka 32" xfId="359"/>
    <cellStyle name="Poznámka 33" xfId="360"/>
    <cellStyle name="Poznámka 4" xfId="361"/>
    <cellStyle name="Poznámka 5" xfId="362"/>
    <cellStyle name="Poznámka 6" xfId="363"/>
    <cellStyle name="Poznámka 7" xfId="364"/>
    <cellStyle name="Poznámka 8" xfId="365"/>
    <cellStyle name="Poznámka 9" xfId="366"/>
    <cellStyle name="Prepojená bunka 10" xfId="367"/>
    <cellStyle name="Prepojená bunka 11" xfId="368"/>
    <cellStyle name="Prepojená bunka 12" xfId="369"/>
    <cellStyle name="Prepojená bunka 13" xfId="370"/>
    <cellStyle name="Prepojená bunka 2" xfId="371"/>
    <cellStyle name="Prepojená bunka 3" xfId="372"/>
    <cellStyle name="Prepojená bunka 4" xfId="373"/>
    <cellStyle name="Prepojená bunka 5" xfId="374"/>
    <cellStyle name="Prepojená bunka 6" xfId="375"/>
    <cellStyle name="Prepojená bunka 7" xfId="376"/>
    <cellStyle name="Prepojená bunka 8" xfId="377"/>
    <cellStyle name="Prepojená bunka 9" xfId="378"/>
    <cellStyle name="Propojená buňka 2" xfId="379"/>
    <cellStyle name="Spolu 10" xfId="380"/>
    <cellStyle name="Spolu 11" xfId="381"/>
    <cellStyle name="Spolu 12" xfId="382"/>
    <cellStyle name="Spolu 13" xfId="383"/>
    <cellStyle name="Spolu 2" xfId="384"/>
    <cellStyle name="Spolu 3" xfId="385"/>
    <cellStyle name="Spolu 4" xfId="386"/>
    <cellStyle name="Spolu 5" xfId="387"/>
    <cellStyle name="Spolu 6" xfId="388"/>
    <cellStyle name="Spolu 7" xfId="389"/>
    <cellStyle name="Spolu 8" xfId="390"/>
    <cellStyle name="Spolu 9" xfId="391"/>
    <cellStyle name="Správně 2" xfId="392"/>
    <cellStyle name="Text upozornění 2" xfId="393"/>
    <cellStyle name="Text upozornenia 10" xfId="394"/>
    <cellStyle name="Text upozornenia 11" xfId="395"/>
    <cellStyle name="Text upozornenia 12" xfId="396"/>
    <cellStyle name="Text upozornenia 13" xfId="397"/>
    <cellStyle name="Text upozornenia 2" xfId="398"/>
    <cellStyle name="Text upozornenia 3" xfId="399"/>
    <cellStyle name="Text upozornenia 4" xfId="400"/>
    <cellStyle name="Text upozornenia 5" xfId="401"/>
    <cellStyle name="Text upozornenia 6" xfId="402"/>
    <cellStyle name="Text upozornenia 7" xfId="403"/>
    <cellStyle name="Text upozornenia 8" xfId="404"/>
    <cellStyle name="Text upozornenia 9" xfId="405"/>
    <cellStyle name="Titul 10" xfId="406"/>
    <cellStyle name="Titul 11" xfId="407"/>
    <cellStyle name="Titul 12" xfId="408"/>
    <cellStyle name="Titul 13" xfId="409"/>
    <cellStyle name="Titul 2" xfId="410"/>
    <cellStyle name="Titul 3" xfId="411"/>
    <cellStyle name="Titul 4" xfId="412"/>
    <cellStyle name="Titul 5" xfId="413"/>
    <cellStyle name="Titul 6" xfId="414"/>
    <cellStyle name="Titul 7" xfId="415"/>
    <cellStyle name="Titul 8" xfId="416"/>
    <cellStyle name="Titul 9" xfId="417"/>
    <cellStyle name="Vstup" xfId="418" builtinId="20" customBuiltin="1"/>
    <cellStyle name="Vstup 10" xfId="419"/>
    <cellStyle name="Vstup 11" xfId="420"/>
    <cellStyle name="Vstup 12" xfId="421"/>
    <cellStyle name="Vstup 13" xfId="422"/>
    <cellStyle name="Vstup 14" xfId="423"/>
    <cellStyle name="Vstup 2" xfId="424"/>
    <cellStyle name="Vstup 3" xfId="425"/>
    <cellStyle name="Vstup 4" xfId="426"/>
    <cellStyle name="Vstup 5" xfId="427"/>
    <cellStyle name="Vstup 6" xfId="428"/>
    <cellStyle name="Vstup 7" xfId="429"/>
    <cellStyle name="Vstup 8" xfId="430"/>
    <cellStyle name="Vstup 9" xfId="431"/>
    <cellStyle name="Výpočet" xfId="432" builtinId="22" customBuiltin="1"/>
    <cellStyle name="Výpočet 10" xfId="433"/>
    <cellStyle name="Výpočet 11" xfId="434"/>
    <cellStyle name="Výpočet 12" xfId="435"/>
    <cellStyle name="Výpočet 13" xfId="436"/>
    <cellStyle name="Výpočet 14" xfId="437"/>
    <cellStyle name="Výpočet 2" xfId="438"/>
    <cellStyle name="Výpočet 3" xfId="439"/>
    <cellStyle name="Výpočet 4" xfId="440"/>
    <cellStyle name="Výpočet 5" xfId="441"/>
    <cellStyle name="Výpočet 6" xfId="442"/>
    <cellStyle name="Výpočet 7" xfId="443"/>
    <cellStyle name="Výpočet 8" xfId="444"/>
    <cellStyle name="Výpočet 9" xfId="445"/>
    <cellStyle name="Výstup" xfId="446" builtinId="21" customBuiltin="1"/>
    <cellStyle name="Výstup 10" xfId="447"/>
    <cellStyle name="Výstup 11" xfId="448"/>
    <cellStyle name="Výstup 12" xfId="449"/>
    <cellStyle name="Výstup 13" xfId="450"/>
    <cellStyle name="Výstup 14" xfId="451"/>
    <cellStyle name="Výstup 2" xfId="452"/>
    <cellStyle name="Výstup 3" xfId="453"/>
    <cellStyle name="Výstup 4" xfId="454"/>
    <cellStyle name="Výstup 5" xfId="455"/>
    <cellStyle name="Výstup 6" xfId="456"/>
    <cellStyle name="Výstup 7" xfId="457"/>
    <cellStyle name="Výstup 8" xfId="458"/>
    <cellStyle name="Výstup 9" xfId="459"/>
    <cellStyle name="Vysvětlující text 2" xfId="460"/>
    <cellStyle name="Vysvetľujúci text 10" xfId="461"/>
    <cellStyle name="Vysvetľujúci text 11" xfId="462"/>
    <cellStyle name="Vysvetľujúci text 12" xfId="463"/>
    <cellStyle name="Vysvetľujúci text 13" xfId="464"/>
    <cellStyle name="Vysvetľujúci text 2" xfId="465"/>
    <cellStyle name="Vysvetľujúci text 3" xfId="466"/>
    <cellStyle name="Vysvetľujúci text 4" xfId="467"/>
    <cellStyle name="Vysvetľujúci text 5" xfId="468"/>
    <cellStyle name="Vysvetľujúci text 6" xfId="469"/>
    <cellStyle name="Vysvetľujúci text 7" xfId="470"/>
    <cellStyle name="Vysvetľujúci text 8" xfId="471"/>
    <cellStyle name="Vysvetľujúci text 9" xfId="472"/>
    <cellStyle name="Zlá 10" xfId="473"/>
    <cellStyle name="Zlá 11" xfId="474"/>
    <cellStyle name="Zlá 12" xfId="475"/>
    <cellStyle name="Zlá 13" xfId="476"/>
    <cellStyle name="Zlá 2" xfId="477"/>
    <cellStyle name="Zlá 3" xfId="478"/>
    <cellStyle name="Zlá 4" xfId="479"/>
    <cellStyle name="Zlá 5" xfId="480"/>
    <cellStyle name="Zlá 6" xfId="481"/>
    <cellStyle name="Zlá 7" xfId="482"/>
    <cellStyle name="Zlá 8" xfId="483"/>
    <cellStyle name="Zlá 9" xfId="484"/>
    <cellStyle name="Zvýraznění 1 2" xfId="485"/>
    <cellStyle name="Zvýraznění 2 2" xfId="486"/>
    <cellStyle name="Zvýraznění 3 2" xfId="487"/>
    <cellStyle name="Zvýraznění 4 2" xfId="488"/>
    <cellStyle name="Zvýraznění 5 2" xfId="489"/>
    <cellStyle name="Zvýraznění 6 2" xfId="490"/>
    <cellStyle name="Zvýraznenie1 10" xfId="491"/>
    <cellStyle name="Zvýraznenie1 11" xfId="492"/>
    <cellStyle name="Zvýraznenie1 12" xfId="493"/>
    <cellStyle name="Zvýraznenie1 13" xfId="494"/>
    <cellStyle name="Zvýraznenie1 2" xfId="495"/>
    <cellStyle name="Zvýraznenie1 3" xfId="496"/>
    <cellStyle name="Zvýraznenie1 4" xfId="497"/>
    <cellStyle name="Zvýraznenie1 5" xfId="498"/>
    <cellStyle name="Zvýraznenie1 6" xfId="499"/>
    <cellStyle name="Zvýraznenie1 7" xfId="500"/>
    <cellStyle name="Zvýraznenie1 8" xfId="501"/>
    <cellStyle name="Zvýraznenie1 9" xfId="502"/>
    <cellStyle name="Zvýraznenie2 10" xfId="503"/>
    <cellStyle name="Zvýraznenie2 11" xfId="504"/>
    <cellStyle name="Zvýraznenie2 12" xfId="505"/>
    <cellStyle name="Zvýraznenie2 13" xfId="506"/>
    <cellStyle name="Zvýraznenie2 2" xfId="507"/>
    <cellStyle name="Zvýraznenie2 3" xfId="508"/>
    <cellStyle name="Zvýraznenie2 4" xfId="509"/>
    <cellStyle name="Zvýraznenie2 5" xfId="510"/>
    <cellStyle name="Zvýraznenie2 6" xfId="511"/>
    <cellStyle name="Zvýraznenie2 7" xfId="512"/>
    <cellStyle name="Zvýraznenie2 8" xfId="513"/>
    <cellStyle name="Zvýraznenie2 9" xfId="514"/>
    <cellStyle name="Zvýraznenie3 10" xfId="515"/>
    <cellStyle name="Zvýraznenie3 11" xfId="516"/>
    <cellStyle name="Zvýraznenie3 12" xfId="517"/>
    <cellStyle name="Zvýraznenie3 13" xfId="518"/>
    <cellStyle name="Zvýraznenie3 2" xfId="519"/>
    <cellStyle name="Zvýraznenie3 3" xfId="520"/>
    <cellStyle name="Zvýraznenie3 4" xfId="521"/>
    <cellStyle name="Zvýraznenie3 5" xfId="522"/>
    <cellStyle name="Zvýraznenie3 6" xfId="523"/>
    <cellStyle name="Zvýraznenie3 7" xfId="524"/>
    <cellStyle name="Zvýraznenie3 8" xfId="525"/>
    <cellStyle name="Zvýraznenie3 9" xfId="526"/>
    <cellStyle name="Zvýraznenie4 10" xfId="527"/>
    <cellStyle name="Zvýraznenie4 11" xfId="528"/>
    <cellStyle name="Zvýraznenie4 12" xfId="529"/>
    <cellStyle name="Zvýraznenie4 13" xfId="530"/>
    <cellStyle name="Zvýraznenie4 2" xfId="531"/>
    <cellStyle name="Zvýraznenie4 3" xfId="532"/>
    <cellStyle name="Zvýraznenie4 4" xfId="533"/>
    <cellStyle name="Zvýraznenie4 5" xfId="534"/>
    <cellStyle name="Zvýraznenie4 6" xfId="535"/>
    <cellStyle name="Zvýraznenie4 7" xfId="536"/>
    <cellStyle name="Zvýraznenie4 8" xfId="537"/>
    <cellStyle name="Zvýraznenie4 9" xfId="538"/>
    <cellStyle name="Zvýraznenie5 10" xfId="539"/>
    <cellStyle name="Zvýraznenie5 11" xfId="540"/>
    <cellStyle name="Zvýraznenie5 12" xfId="541"/>
    <cellStyle name="Zvýraznenie5 13" xfId="542"/>
    <cellStyle name="Zvýraznenie5 2" xfId="543"/>
    <cellStyle name="Zvýraznenie5 3" xfId="544"/>
    <cellStyle name="Zvýraznenie5 4" xfId="545"/>
    <cellStyle name="Zvýraznenie5 5" xfId="546"/>
    <cellStyle name="Zvýraznenie5 6" xfId="547"/>
    <cellStyle name="Zvýraznenie5 7" xfId="548"/>
    <cellStyle name="Zvýraznenie5 8" xfId="549"/>
    <cellStyle name="Zvýraznenie5 9" xfId="550"/>
    <cellStyle name="Zvýraznenie6 10" xfId="551"/>
    <cellStyle name="Zvýraznenie6 11" xfId="552"/>
    <cellStyle name="Zvýraznenie6 12" xfId="553"/>
    <cellStyle name="Zvýraznenie6 13" xfId="554"/>
    <cellStyle name="Zvýraznenie6 2" xfId="555"/>
    <cellStyle name="Zvýraznenie6 3" xfId="556"/>
    <cellStyle name="Zvýraznenie6 4" xfId="557"/>
    <cellStyle name="Zvýraznenie6 5" xfId="558"/>
    <cellStyle name="Zvýraznenie6 6" xfId="559"/>
    <cellStyle name="Zvýraznenie6 7" xfId="560"/>
    <cellStyle name="Zvýraznenie6 8" xfId="561"/>
    <cellStyle name="Zvýraznenie6 9" xfId="5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ala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Hala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Tok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95000" t="-106500" r="5000" b="2065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3:J95"/>
  <sheetViews>
    <sheetView showGridLines="0" tabSelected="1" topLeftCell="A52" zoomScale="130" zoomScaleNormal="130" workbookViewId="0">
      <selection activeCell="D95" sqref="D95"/>
    </sheetView>
  </sheetViews>
  <sheetFormatPr defaultRowHeight="12.75"/>
  <cols>
    <col min="1" max="1" width="7.7109375" customWidth="1"/>
    <col min="2" max="2" width="8.7109375" style="4" bestFit="1" customWidth="1"/>
    <col min="3" max="3" width="43.28515625" bestFit="1" customWidth="1"/>
    <col min="4" max="4" width="9.7109375" customWidth="1"/>
    <col min="5" max="5" width="9.85546875" style="53" customWidth="1"/>
    <col min="6" max="8" width="9.7109375" customWidth="1"/>
    <col min="9" max="9" width="9.7109375" bestFit="1" customWidth="1"/>
    <col min="10" max="10" width="14.7109375" bestFit="1" customWidth="1"/>
  </cols>
  <sheetData>
    <row r="3" spans="1:10" ht="18">
      <c r="A3" s="251" t="s">
        <v>20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>
      <c r="A4" s="2" t="s">
        <v>19</v>
      </c>
      <c r="B4" s="57"/>
      <c r="D4" s="2"/>
      <c r="E4" s="48"/>
      <c r="F4" s="2"/>
      <c r="G4" s="2"/>
      <c r="H4" s="2"/>
      <c r="I4" s="2"/>
      <c r="J4" s="2"/>
    </row>
    <row r="5" spans="1:10">
      <c r="A5" s="2" t="s">
        <v>9</v>
      </c>
      <c r="B5" s="57"/>
      <c r="D5" s="2"/>
      <c r="E5" s="48"/>
      <c r="F5" s="2"/>
      <c r="G5" s="2"/>
      <c r="H5" s="2"/>
      <c r="I5" s="2"/>
      <c r="J5" s="2"/>
    </row>
    <row r="6" spans="1:10" ht="13.5" thickBot="1">
      <c r="A6" s="252"/>
      <c r="B6" s="252"/>
      <c r="C6" s="1"/>
      <c r="D6" s="1"/>
      <c r="E6" s="49"/>
      <c r="F6" s="1"/>
      <c r="G6" s="1"/>
      <c r="H6" s="1"/>
      <c r="I6" s="1"/>
      <c r="J6" s="1"/>
    </row>
    <row r="7" spans="1:10">
      <c r="A7" s="253" t="s">
        <v>8</v>
      </c>
      <c r="B7" s="255" t="s">
        <v>4</v>
      </c>
      <c r="C7" s="257" t="s">
        <v>1</v>
      </c>
      <c r="D7" s="259" t="s">
        <v>2</v>
      </c>
      <c r="E7" s="260"/>
      <c r="F7" s="259"/>
      <c r="G7" s="261" t="s">
        <v>3</v>
      </c>
      <c r="H7" s="262"/>
      <c r="I7" s="261"/>
      <c r="J7" s="263" t="s">
        <v>13</v>
      </c>
    </row>
    <row r="8" spans="1:10">
      <c r="A8" s="254"/>
      <c r="B8" s="256"/>
      <c r="C8" s="258"/>
      <c r="D8" s="195" t="s">
        <v>5</v>
      </c>
      <c r="E8" s="50" t="s">
        <v>6</v>
      </c>
      <c r="F8" s="195" t="s">
        <v>7</v>
      </c>
      <c r="G8" s="13" t="s">
        <v>5</v>
      </c>
      <c r="H8" s="13" t="s">
        <v>6</v>
      </c>
      <c r="I8" s="13" t="s">
        <v>7</v>
      </c>
      <c r="J8" s="264"/>
    </row>
    <row r="9" spans="1:10">
      <c r="A9" s="196">
        <v>1</v>
      </c>
      <c r="B9" s="15">
        <v>2</v>
      </c>
      <c r="C9" s="15">
        <v>4</v>
      </c>
      <c r="D9" s="16">
        <v>5</v>
      </c>
      <c r="E9" s="197">
        <v>6</v>
      </c>
      <c r="F9" s="16">
        <v>7</v>
      </c>
      <c r="G9" s="18">
        <v>8</v>
      </c>
      <c r="H9" s="18">
        <v>9</v>
      </c>
      <c r="I9" s="18">
        <v>10</v>
      </c>
      <c r="J9" s="264"/>
    </row>
    <row r="10" spans="1:10" ht="13.5" thickBot="1">
      <c r="A10" s="198"/>
      <c r="B10" s="58"/>
      <c r="C10" s="199"/>
      <c r="D10" s="200"/>
      <c r="E10" s="201"/>
      <c r="F10" s="200"/>
      <c r="G10" s="202"/>
      <c r="H10" s="202"/>
      <c r="I10" s="202"/>
      <c r="J10" s="203"/>
    </row>
    <row r="11" spans="1:10" ht="13.5" thickTop="1">
      <c r="A11" s="204" t="s">
        <v>757</v>
      </c>
      <c r="B11" s="205"/>
      <c r="C11" s="192" t="s">
        <v>758</v>
      </c>
      <c r="D11" s="206"/>
      <c r="E11" s="206"/>
      <c r="F11" s="207">
        <v>561.64</v>
      </c>
      <c r="G11" s="206"/>
      <c r="H11" s="206"/>
      <c r="I11" s="208">
        <v>5052.4799999999996</v>
      </c>
      <c r="J11" s="209"/>
    </row>
    <row r="12" spans="1:10">
      <c r="A12" s="72">
        <v>1</v>
      </c>
      <c r="B12" s="210" t="s">
        <v>764</v>
      </c>
      <c r="C12" s="211" t="s">
        <v>752</v>
      </c>
      <c r="D12" s="194">
        <v>350</v>
      </c>
      <c r="E12" s="212"/>
      <c r="F12" s="67">
        <f>F11+D12-E12</f>
        <v>911.64</v>
      </c>
      <c r="G12" s="194">
        <v>0</v>
      </c>
      <c r="H12" s="194">
        <v>350</v>
      </c>
      <c r="I12" s="68">
        <f>I11+G12-H12</f>
        <v>4702.4799999999996</v>
      </c>
      <c r="J12" s="219"/>
    </row>
    <row r="13" spans="1:10">
      <c r="A13" s="72">
        <v>2</v>
      </c>
      <c r="B13" s="210" t="s">
        <v>764</v>
      </c>
      <c r="C13" s="214" t="s">
        <v>759</v>
      </c>
      <c r="D13" s="194"/>
      <c r="E13" s="212">
        <v>400</v>
      </c>
      <c r="F13" s="67">
        <f t="shared" ref="F13:F79" si="0">F12+D13-E13</f>
        <v>511.64</v>
      </c>
      <c r="G13" s="194"/>
      <c r="H13" s="194">
        <v>0</v>
      </c>
      <c r="I13" s="68">
        <f t="shared" ref="I13:I77" si="1">I12+G13-H13</f>
        <v>4702.4799999999996</v>
      </c>
      <c r="J13" s="219"/>
    </row>
    <row r="14" spans="1:10">
      <c r="A14" s="72">
        <v>3</v>
      </c>
      <c r="B14" s="213" t="s">
        <v>765</v>
      </c>
      <c r="C14" s="211" t="s">
        <v>760</v>
      </c>
      <c r="D14" s="194"/>
      <c r="E14" s="212"/>
      <c r="F14" s="67">
        <f t="shared" si="0"/>
        <v>511.64</v>
      </c>
      <c r="G14" s="194">
        <v>0</v>
      </c>
      <c r="H14" s="194">
        <v>181.08</v>
      </c>
      <c r="I14" s="68">
        <f t="shared" si="1"/>
        <v>4521.3999999999996</v>
      </c>
      <c r="J14" s="219"/>
    </row>
    <row r="15" spans="1:10">
      <c r="A15" s="72">
        <v>4</v>
      </c>
      <c r="B15" s="239" t="s">
        <v>766</v>
      </c>
      <c r="C15" s="226" t="s">
        <v>761</v>
      </c>
      <c r="D15" s="227"/>
      <c r="E15" s="244"/>
      <c r="F15" s="67">
        <f t="shared" si="0"/>
        <v>511.64</v>
      </c>
      <c r="G15" s="227"/>
      <c r="H15" s="227">
        <v>615.6</v>
      </c>
      <c r="I15" s="68">
        <f t="shared" si="1"/>
        <v>3905.7999999999997</v>
      </c>
      <c r="J15" s="228"/>
    </row>
    <row r="16" spans="1:10" ht="13.5" thickBot="1">
      <c r="A16" s="72">
        <v>5</v>
      </c>
      <c r="B16" s="216" t="s">
        <v>766</v>
      </c>
      <c r="C16" s="217" t="s">
        <v>228</v>
      </c>
      <c r="D16" s="218"/>
      <c r="E16" s="225"/>
      <c r="F16" s="69">
        <f>F14+D16-E16</f>
        <v>511.64</v>
      </c>
      <c r="G16" s="218"/>
      <c r="H16" s="218">
        <v>5.2</v>
      </c>
      <c r="I16" s="70">
        <f t="shared" si="1"/>
        <v>3900.6</v>
      </c>
      <c r="J16" s="220"/>
    </row>
    <row r="17" spans="1:10">
      <c r="A17" s="72">
        <v>6</v>
      </c>
      <c r="B17" s="230" t="s">
        <v>767</v>
      </c>
      <c r="C17" s="231" t="s">
        <v>762</v>
      </c>
      <c r="D17" s="232"/>
      <c r="E17" s="233"/>
      <c r="F17" s="234">
        <f t="shared" si="0"/>
        <v>511.64</v>
      </c>
      <c r="G17" s="232"/>
      <c r="H17" s="232">
        <v>180</v>
      </c>
      <c r="I17" s="235">
        <f t="shared" si="1"/>
        <v>3720.6</v>
      </c>
      <c r="J17" s="236" t="s">
        <v>11</v>
      </c>
    </row>
    <row r="18" spans="1:10">
      <c r="A18" s="73">
        <v>7</v>
      </c>
      <c r="B18" s="213" t="s">
        <v>763</v>
      </c>
      <c r="C18" s="214" t="s">
        <v>768</v>
      </c>
      <c r="D18" s="215"/>
      <c r="E18" s="224"/>
      <c r="F18" s="65">
        <f t="shared" si="0"/>
        <v>511.64</v>
      </c>
      <c r="G18" s="215">
        <v>516.99</v>
      </c>
      <c r="H18" s="215">
        <v>0</v>
      </c>
      <c r="I18" s="66">
        <f t="shared" si="1"/>
        <v>4237.59</v>
      </c>
      <c r="J18" s="221" t="s">
        <v>87</v>
      </c>
    </row>
    <row r="19" spans="1:10">
      <c r="A19" s="72">
        <f t="shared" ref="A19:A70" si="2">A18+1</f>
        <v>8</v>
      </c>
      <c r="B19" s="213" t="s">
        <v>770</v>
      </c>
      <c r="C19" s="211" t="s">
        <v>769</v>
      </c>
      <c r="D19" s="194"/>
      <c r="E19" s="212"/>
      <c r="F19" s="67">
        <f t="shared" si="0"/>
        <v>511.64</v>
      </c>
      <c r="G19" s="194"/>
      <c r="H19" s="194">
        <v>459.5</v>
      </c>
      <c r="I19" s="68">
        <f t="shared" si="1"/>
        <v>3778.09</v>
      </c>
      <c r="J19" s="221" t="s">
        <v>53</v>
      </c>
    </row>
    <row r="20" spans="1:10">
      <c r="A20" s="72">
        <f>A19+1</f>
        <v>9</v>
      </c>
      <c r="B20" s="213" t="s">
        <v>749</v>
      </c>
      <c r="C20" s="211" t="s">
        <v>771</v>
      </c>
      <c r="D20" s="212"/>
      <c r="E20" s="212"/>
      <c r="F20" s="67">
        <f>F19+D20-E20</f>
        <v>511.64</v>
      </c>
      <c r="G20" s="194"/>
      <c r="H20" s="193">
        <v>206.7</v>
      </c>
      <c r="I20" s="68">
        <f>I19+G20-H20</f>
        <v>3571.3900000000003</v>
      </c>
      <c r="J20" s="221" t="s">
        <v>53</v>
      </c>
    </row>
    <row r="21" spans="1:10">
      <c r="A21" s="72">
        <f t="shared" si="2"/>
        <v>10</v>
      </c>
      <c r="B21" s="213" t="s">
        <v>750</v>
      </c>
      <c r="C21" s="211" t="s">
        <v>774</v>
      </c>
      <c r="D21" s="194"/>
      <c r="E21" s="194"/>
      <c r="F21" s="67">
        <f t="shared" si="0"/>
        <v>511.64</v>
      </c>
      <c r="G21" s="194">
        <v>2970</v>
      </c>
      <c r="H21" s="194">
        <v>0</v>
      </c>
      <c r="I21" s="68">
        <f t="shared" si="1"/>
        <v>6541.39</v>
      </c>
      <c r="J21" s="221" t="s">
        <v>773</v>
      </c>
    </row>
    <row r="22" spans="1:10">
      <c r="A22" s="72">
        <v>11</v>
      </c>
      <c r="B22" s="213" t="s">
        <v>772</v>
      </c>
      <c r="C22" s="211" t="s">
        <v>255</v>
      </c>
      <c r="D22" s="194"/>
      <c r="E22" s="194">
        <v>0</v>
      </c>
      <c r="F22" s="67">
        <f>F21+D22-E22</f>
        <v>511.64</v>
      </c>
      <c r="G22" s="194"/>
      <c r="H22" s="194">
        <v>1.3</v>
      </c>
      <c r="I22" s="68">
        <f>I21+G22-H22</f>
        <v>6540.09</v>
      </c>
      <c r="J22" s="219" t="s">
        <v>773</v>
      </c>
    </row>
    <row r="23" spans="1:10">
      <c r="A23" s="72">
        <v>12</v>
      </c>
      <c r="B23" s="210" t="s">
        <v>772</v>
      </c>
      <c r="C23" s="211" t="s">
        <v>228</v>
      </c>
      <c r="D23" s="194"/>
      <c r="E23" s="194"/>
      <c r="F23" s="67">
        <f t="shared" si="0"/>
        <v>511.64</v>
      </c>
      <c r="G23" s="194"/>
      <c r="H23" s="194">
        <v>3.9</v>
      </c>
      <c r="I23" s="68">
        <f t="shared" si="1"/>
        <v>6536.1900000000005</v>
      </c>
      <c r="J23" s="219" t="s">
        <v>773</v>
      </c>
    </row>
    <row r="24" spans="1:10">
      <c r="A24" s="73">
        <v>13</v>
      </c>
      <c r="B24" s="213" t="s">
        <v>775</v>
      </c>
      <c r="C24" s="214" t="s">
        <v>776</v>
      </c>
      <c r="D24" s="215"/>
      <c r="E24" s="215"/>
      <c r="F24" s="65">
        <f t="shared" si="0"/>
        <v>511.64</v>
      </c>
      <c r="G24" s="215"/>
      <c r="H24" s="215">
        <v>42</v>
      </c>
      <c r="I24" s="66">
        <f t="shared" si="1"/>
        <v>6494.1900000000005</v>
      </c>
      <c r="J24" s="221" t="s">
        <v>87</v>
      </c>
    </row>
    <row r="25" spans="1:10">
      <c r="A25" s="72">
        <v>14</v>
      </c>
      <c r="B25" s="210" t="s">
        <v>775</v>
      </c>
      <c r="C25" s="211" t="s">
        <v>777</v>
      </c>
      <c r="D25" s="194"/>
      <c r="E25" s="194"/>
      <c r="F25" s="67">
        <f>F24+D25-E25</f>
        <v>511.64</v>
      </c>
      <c r="G25" s="194">
        <v>0</v>
      </c>
      <c r="H25" s="194">
        <v>72.709999999999994</v>
      </c>
      <c r="I25" s="68">
        <f>I24+G25-H25</f>
        <v>6421.4800000000005</v>
      </c>
      <c r="J25" s="221" t="s">
        <v>87</v>
      </c>
    </row>
    <row r="26" spans="1:10">
      <c r="A26" s="74">
        <v>15</v>
      </c>
      <c r="B26" s="210" t="s">
        <v>779</v>
      </c>
      <c r="C26" s="211" t="s">
        <v>778</v>
      </c>
      <c r="D26" s="227"/>
      <c r="E26" s="227"/>
      <c r="F26" s="75">
        <f t="shared" si="0"/>
        <v>511.64</v>
      </c>
      <c r="G26" s="227">
        <v>1833</v>
      </c>
      <c r="H26" s="227"/>
      <c r="I26" s="76">
        <f t="shared" si="1"/>
        <v>8254.48</v>
      </c>
      <c r="J26" s="228"/>
    </row>
    <row r="27" spans="1:10">
      <c r="A27" s="74">
        <v>16</v>
      </c>
      <c r="B27" s="210" t="s">
        <v>779</v>
      </c>
      <c r="C27" s="214" t="s">
        <v>255</v>
      </c>
      <c r="D27" s="227"/>
      <c r="E27" s="227"/>
      <c r="F27" s="75">
        <f>F26+D27-E27</f>
        <v>511.64</v>
      </c>
      <c r="G27" s="227"/>
      <c r="H27" s="227">
        <v>1.3</v>
      </c>
      <c r="I27" s="76">
        <f>I26+G27-H27</f>
        <v>8253.18</v>
      </c>
      <c r="J27" s="228"/>
    </row>
    <row r="28" spans="1:10" ht="13.5" thickBot="1">
      <c r="A28" s="71">
        <v>17</v>
      </c>
      <c r="B28" s="216" t="s">
        <v>779</v>
      </c>
      <c r="C28" s="217" t="s">
        <v>228</v>
      </c>
      <c r="D28" s="218"/>
      <c r="E28" s="218"/>
      <c r="F28" s="69">
        <f t="shared" si="0"/>
        <v>511.64</v>
      </c>
      <c r="G28" s="218"/>
      <c r="H28" s="218">
        <v>3.9</v>
      </c>
      <c r="I28" s="70">
        <f t="shared" si="1"/>
        <v>8249.2800000000007</v>
      </c>
      <c r="J28" s="220"/>
    </row>
    <row r="29" spans="1:10">
      <c r="A29" s="238">
        <v>18</v>
      </c>
      <c r="B29" s="213" t="s">
        <v>780</v>
      </c>
      <c r="C29" s="211" t="s">
        <v>778</v>
      </c>
      <c r="D29" s="215"/>
      <c r="E29" s="215"/>
      <c r="F29" s="65">
        <f t="shared" si="0"/>
        <v>511.64</v>
      </c>
      <c r="G29" s="215">
        <v>264</v>
      </c>
      <c r="H29" s="215">
        <v>0</v>
      </c>
      <c r="I29" s="66">
        <f t="shared" si="1"/>
        <v>8513.2800000000007</v>
      </c>
      <c r="J29" s="214"/>
    </row>
    <row r="30" spans="1:10">
      <c r="A30" s="238">
        <v>19</v>
      </c>
      <c r="B30" s="213" t="s">
        <v>780</v>
      </c>
      <c r="C30" s="214" t="s">
        <v>255</v>
      </c>
      <c r="D30" s="215"/>
      <c r="E30" s="215">
        <v>0</v>
      </c>
      <c r="F30" s="65">
        <f t="shared" si="0"/>
        <v>511.64</v>
      </c>
      <c r="G30" s="215"/>
      <c r="H30" s="215">
        <v>1.3</v>
      </c>
      <c r="I30" s="66">
        <f t="shared" si="1"/>
        <v>8511.9800000000014</v>
      </c>
      <c r="J30" s="214"/>
    </row>
    <row r="31" spans="1:10" ht="13.5" thickBot="1">
      <c r="A31" s="237">
        <v>20</v>
      </c>
      <c r="B31" s="210" t="s">
        <v>780</v>
      </c>
      <c r="C31" s="217" t="s">
        <v>228</v>
      </c>
      <c r="D31" s="194">
        <v>0</v>
      </c>
      <c r="E31" s="194"/>
      <c r="F31" s="67">
        <f t="shared" si="0"/>
        <v>511.64</v>
      </c>
      <c r="G31" s="194"/>
      <c r="H31" s="194">
        <v>3.9</v>
      </c>
      <c r="I31" s="68">
        <f t="shared" si="1"/>
        <v>8508.0800000000017</v>
      </c>
      <c r="J31" s="214"/>
    </row>
    <row r="32" spans="1:10">
      <c r="A32" s="237">
        <v>21</v>
      </c>
      <c r="B32" s="210" t="s">
        <v>781</v>
      </c>
      <c r="C32" s="214" t="s">
        <v>782</v>
      </c>
      <c r="D32" s="194"/>
      <c r="E32" s="194"/>
      <c r="F32" s="67">
        <f>F31+D32-E32</f>
        <v>511.64</v>
      </c>
      <c r="G32" s="194"/>
      <c r="H32" s="194">
        <v>60.45</v>
      </c>
      <c r="I32" s="68">
        <f>I31+G32-H32</f>
        <v>8447.630000000001</v>
      </c>
      <c r="J32" s="214" t="s">
        <v>87</v>
      </c>
    </row>
    <row r="33" spans="1:10">
      <c r="A33" s="237">
        <v>22</v>
      </c>
      <c r="B33" s="210" t="s">
        <v>781</v>
      </c>
      <c r="C33" s="211" t="s">
        <v>783</v>
      </c>
      <c r="D33" s="194"/>
      <c r="E33" s="194"/>
      <c r="F33" s="67">
        <f t="shared" si="0"/>
        <v>511.64</v>
      </c>
      <c r="G33" s="194"/>
      <c r="H33" s="194">
        <v>96.6</v>
      </c>
      <c r="I33" s="68">
        <f t="shared" si="1"/>
        <v>8351.0300000000007</v>
      </c>
      <c r="J33" s="211"/>
    </row>
    <row r="34" spans="1:10">
      <c r="A34" s="237">
        <v>23</v>
      </c>
      <c r="B34" s="210" t="s">
        <v>784</v>
      </c>
      <c r="C34" s="211" t="s">
        <v>785</v>
      </c>
      <c r="D34" s="194"/>
      <c r="E34" s="194"/>
      <c r="F34" s="67">
        <f t="shared" si="0"/>
        <v>511.64</v>
      </c>
      <c r="G34" s="194">
        <v>396</v>
      </c>
      <c r="H34" s="194"/>
      <c r="I34" s="68">
        <f t="shared" si="1"/>
        <v>8747.0300000000007</v>
      </c>
      <c r="J34" s="214"/>
    </row>
    <row r="35" spans="1:10">
      <c r="A35" s="73">
        <v>24</v>
      </c>
      <c r="B35" s="213" t="s">
        <v>784</v>
      </c>
      <c r="C35" s="214" t="s">
        <v>255</v>
      </c>
      <c r="D35" s="215"/>
      <c r="E35" s="215"/>
      <c r="F35" s="65">
        <f t="shared" si="0"/>
        <v>511.64</v>
      </c>
      <c r="G35" s="215"/>
      <c r="H35" s="215">
        <v>1.3</v>
      </c>
      <c r="I35" s="66">
        <f t="shared" si="1"/>
        <v>8745.7300000000014</v>
      </c>
      <c r="J35" s="221"/>
    </row>
    <row r="36" spans="1:10" ht="13.5" thickBot="1">
      <c r="A36" s="72">
        <v>25</v>
      </c>
      <c r="B36" s="213" t="s">
        <v>784</v>
      </c>
      <c r="C36" s="217" t="s">
        <v>228</v>
      </c>
      <c r="D36" s="194"/>
      <c r="E36" s="194"/>
      <c r="F36" s="67">
        <f t="shared" si="0"/>
        <v>511.64</v>
      </c>
      <c r="G36" s="194"/>
      <c r="H36" s="194">
        <v>3.9</v>
      </c>
      <c r="I36" s="68">
        <f t="shared" si="1"/>
        <v>8741.8300000000017</v>
      </c>
      <c r="J36" s="219"/>
    </row>
    <row r="37" spans="1:10">
      <c r="A37" s="74">
        <v>26</v>
      </c>
      <c r="B37" s="213" t="s">
        <v>787</v>
      </c>
      <c r="C37" s="214" t="s">
        <v>786</v>
      </c>
      <c r="D37" s="227"/>
      <c r="E37" s="227"/>
      <c r="F37" s="75">
        <f t="shared" si="0"/>
        <v>511.64</v>
      </c>
      <c r="G37" s="227"/>
      <c r="H37" s="227">
        <v>43.94</v>
      </c>
      <c r="I37" s="76">
        <f t="shared" si="1"/>
        <v>8697.8900000000012</v>
      </c>
      <c r="J37" s="214" t="s">
        <v>87</v>
      </c>
    </row>
    <row r="38" spans="1:10" ht="13.5" thickBot="1">
      <c r="A38" s="71">
        <v>27</v>
      </c>
      <c r="B38" s="216" t="s">
        <v>787</v>
      </c>
      <c r="C38" s="214" t="s">
        <v>788</v>
      </c>
      <c r="D38" s="218"/>
      <c r="E38" s="218"/>
      <c r="F38" s="69">
        <f t="shared" si="0"/>
        <v>511.64</v>
      </c>
      <c r="G38" s="218"/>
      <c r="H38" s="218">
        <v>55.28</v>
      </c>
      <c r="I38" s="70">
        <f t="shared" si="1"/>
        <v>8642.61</v>
      </c>
      <c r="J38" s="214" t="s">
        <v>87</v>
      </c>
    </row>
    <row r="39" spans="1:10">
      <c r="A39" s="73">
        <f t="shared" si="2"/>
        <v>28</v>
      </c>
      <c r="B39" s="213" t="s">
        <v>792</v>
      </c>
      <c r="C39" s="214" t="s">
        <v>789</v>
      </c>
      <c r="D39" s="215"/>
      <c r="E39" s="215"/>
      <c r="F39" s="65">
        <f t="shared" si="0"/>
        <v>511.64</v>
      </c>
      <c r="G39" s="215"/>
      <c r="H39" s="215">
        <v>33</v>
      </c>
      <c r="I39" s="66">
        <f t="shared" si="1"/>
        <v>8609.61</v>
      </c>
      <c r="J39" s="214"/>
    </row>
    <row r="40" spans="1:10">
      <c r="A40" s="72">
        <f t="shared" si="2"/>
        <v>29</v>
      </c>
      <c r="B40" s="210" t="s">
        <v>791</v>
      </c>
      <c r="C40" s="211" t="s">
        <v>790</v>
      </c>
      <c r="D40" s="194"/>
      <c r="E40" s="194"/>
      <c r="F40" s="67">
        <f t="shared" si="0"/>
        <v>511.64</v>
      </c>
      <c r="G40" s="194">
        <v>1419</v>
      </c>
      <c r="H40" s="194"/>
      <c r="I40" s="68">
        <f t="shared" si="1"/>
        <v>10028.61</v>
      </c>
      <c r="J40" s="219"/>
    </row>
    <row r="41" spans="1:10">
      <c r="A41" s="72">
        <f t="shared" si="2"/>
        <v>30</v>
      </c>
      <c r="B41" s="210" t="s">
        <v>791</v>
      </c>
      <c r="C41" s="214" t="s">
        <v>255</v>
      </c>
      <c r="D41" s="194"/>
      <c r="E41" s="194"/>
      <c r="F41" s="67">
        <f t="shared" si="0"/>
        <v>511.64</v>
      </c>
      <c r="G41" s="194"/>
      <c r="H41" s="194">
        <v>1.3</v>
      </c>
      <c r="I41" s="68">
        <f t="shared" si="1"/>
        <v>10027.310000000001</v>
      </c>
      <c r="J41" s="219"/>
    </row>
    <row r="42" spans="1:10" ht="13.5" thickBot="1">
      <c r="A42" s="72">
        <f t="shared" si="2"/>
        <v>31</v>
      </c>
      <c r="B42" s="210" t="s">
        <v>791</v>
      </c>
      <c r="C42" s="217" t="s">
        <v>228</v>
      </c>
      <c r="D42" s="218"/>
      <c r="E42" s="218"/>
      <c r="F42" s="69">
        <f t="shared" si="0"/>
        <v>511.64</v>
      </c>
      <c r="G42" s="218"/>
      <c r="H42" s="218">
        <v>3.9</v>
      </c>
      <c r="I42" s="70">
        <f t="shared" si="1"/>
        <v>10023.410000000002</v>
      </c>
      <c r="J42" s="220"/>
    </row>
    <row r="43" spans="1:10">
      <c r="A43" s="229">
        <v>32</v>
      </c>
      <c r="B43" s="230" t="s">
        <v>793</v>
      </c>
      <c r="C43" s="211" t="s">
        <v>794</v>
      </c>
      <c r="D43" s="232"/>
      <c r="E43" s="232"/>
      <c r="F43" s="234">
        <f t="shared" si="0"/>
        <v>511.64</v>
      </c>
      <c r="G43" s="232">
        <v>511.5</v>
      </c>
      <c r="H43" s="232">
        <v>0</v>
      </c>
      <c r="I43" s="235">
        <f t="shared" si="1"/>
        <v>10534.910000000002</v>
      </c>
      <c r="J43" s="236"/>
    </row>
    <row r="44" spans="1:10">
      <c r="A44" s="72">
        <v>33</v>
      </c>
      <c r="B44" s="210" t="s">
        <v>793</v>
      </c>
      <c r="C44" s="214" t="s">
        <v>255</v>
      </c>
      <c r="D44" s="194"/>
      <c r="E44" s="194"/>
      <c r="F44" s="67">
        <f t="shared" si="0"/>
        <v>511.64</v>
      </c>
      <c r="G44" s="194"/>
      <c r="H44" s="194">
        <v>1.3</v>
      </c>
      <c r="I44" s="68">
        <f t="shared" si="1"/>
        <v>10533.610000000002</v>
      </c>
      <c r="J44" s="219"/>
    </row>
    <row r="45" spans="1:10" ht="13.5" thickBot="1">
      <c r="A45" s="72">
        <f t="shared" si="2"/>
        <v>34</v>
      </c>
      <c r="B45" s="210" t="s">
        <v>793</v>
      </c>
      <c r="C45" s="217" t="s">
        <v>228</v>
      </c>
      <c r="D45" s="194"/>
      <c r="E45" s="194"/>
      <c r="F45" s="67">
        <f t="shared" si="0"/>
        <v>511.64</v>
      </c>
      <c r="G45" s="194"/>
      <c r="H45" s="194">
        <v>3.9</v>
      </c>
      <c r="I45" s="68">
        <f t="shared" si="1"/>
        <v>10529.710000000003</v>
      </c>
      <c r="J45" s="219"/>
    </row>
    <row r="46" spans="1:10">
      <c r="A46" s="72">
        <f t="shared" si="2"/>
        <v>35</v>
      </c>
      <c r="B46" s="210" t="s">
        <v>795</v>
      </c>
      <c r="C46" s="211" t="s">
        <v>796</v>
      </c>
      <c r="D46" s="194"/>
      <c r="E46" s="194"/>
      <c r="F46" s="67">
        <f t="shared" si="0"/>
        <v>511.64</v>
      </c>
      <c r="G46" s="194"/>
      <c r="H46" s="194">
        <v>63.97</v>
      </c>
      <c r="I46" s="68">
        <f t="shared" si="1"/>
        <v>10465.740000000003</v>
      </c>
      <c r="J46" s="219"/>
    </row>
    <row r="47" spans="1:10">
      <c r="A47" s="72">
        <f t="shared" si="2"/>
        <v>36</v>
      </c>
      <c r="B47" s="210" t="s">
        <v>798</v>
      </c>
      <c r="C47" s="211" t="s">
        <v>797</v>
      </c>
      <c r="D47" s="194"/>
      <c r="E47" s="194"/>
      <c r="F47" s="67">
        <f t="shared" si="0"/>
        <v>511.64</v>
      </c>
      <c r="G47" s="194">
        <v>429</v>
      </c>
      <c r="H47" s="194">
        <v>0</v>
      </c>
      <c r="I47" s="68">
        <f t="shared" si="1"/>
        <v>10894.740000000003</v>
      </c>
      <c r="J47" s="219"/>
    </row>
    <row r="48" spans="1:10">
      <c r="A48" s="72">
        <f t="shared" si="2"/>
        <v>37</v>
      </c>
      <c r="B48" s="210" t="s">
        <v>798</v>
      </c>
      <c r="C48" s="214" t="s">
        <v>255</v>
      </c>
      <c r="D48" s="194"/>
      <c r="E48" s="194"/>
      <c r="F48" s="67">
        <f t="shared" si="0"/>
        <v>511.64</v>
      </c>
      <c r="G48" s="194">
        <v>0</v>
      </c>
      <c r="H48" s="194">
        <v>1.3</v>
      </c>
      <c r="I48" s="68">
        <f t="shared" si="1"/>
        <v>10893.440000000004</v>
      </c>
      <c r="J48" s="219"/>
    </row>
    <row r="49" spans="1:10" ht="13.5" thickBot="1">
      <c r="A49" s="71">
        <f t="shared" si="2"/>
        <v>38</v>
      </c>
      <c r="B49" s="216" t="s">
        <v>798</v>
      </c>
      <c r="C49" s="217" t="s">
        <v>228</v>
      </c>
      <c r="D49" s="218"/>
      <c r="E49" s="218"/>
      <c r="F49" s="69">
        <f t="shared" si="0"/>
        <v>511.64</v>
      </c>
      <c r="G49" s="218"/>
      <c r="H49" s="218">
        <v>3.9</v>
      </c>
      <c r="I49" s="70">
        <f t="shared" si="1"/>
        <v>10889.540000000005</v>
      </c>
      <c r="J49" s="220"/>
    </row>
    <row r="50" spans="1:10">
      <c r="A50" s="73">
        <f t="shared" si="2"/>
        <v>39</v>
      </c>
      <c r="B50" s="213" t="s">
        <v>799</v>
      </c>
      <c r="C50" s="211" t="s">
        <v>800</v>
      </c>
      <c r="D50" s="243"/>
      <c r="E50" s="215">
        <v>0</v>
      </c>
      <c r="F50" s="65">
        <f t="shared" si="0"/>
        <v>511.64</v>
      </c>
      <c r="G50" s="215"/>
      <c r="H50" s="215">
        <v>73.89</v>
      </c>
      <c r="I50" s="66">
        <f t="shared" si="1"/>
        <v>10815.650000000005</v>
      </c>
      <c r="J50" s="221" t="s">
        <v>93</v>
      </c>
    </row>
    <row r="51" spans="1:10">
      <c r="A51" s="73">
        <v>40</v>
      </c>
      <c r="B51" s="213" t="s">
        <v>799</v>
      </c>
      <c r="C51" s="211" t="s">
        <v>801</v>
      </c>
      <c r="D51" s="242"/>
      <c r="E51" s="215">
        <v>0</v>
      </c>
      <c r="F51" s="65">
        <f t="shared" si="0"/>
        <v>511.64</v>
      </c>
      <c r="G51" s="215"/>
      <c r="H51" s="194">
        <v>19.2</v>
      </c>
      <c r="I51" s="66">
        <f t="shared" si="1"/>
        <v>10796.450000000004</v>
      </c>
      <c r="J51" s="221" t="s">
        <v>751</v>
      </c>
    </row>
    <row r="52" spans="1:10">
      <c r="A52" s="72">
        <v>41</v>
      </c>
      <c r="B52" s="213" t="s">
        <v>803</v>
      </c>
      <c r="C52" s="211" t="s">
        <v>802</v>
      </c>
      <c r="D52" s="215">
        <v>0</v>
      </c>
      <c r="E52" s="215"/>
      <c r="F52" s="67">
        <f t="shared" si="0"/>
        <v>511.64</v>
      </c>
      <c r="G52" s="194"/>
      <c r="H52" s="242">
        <v>396</v>
      </c>
      <c r="I52" s="68">
        <f t="shared" si="1"/>
        <v>10400.450000000004</v>
      </c>
      <c r="J52" s="219"/>
    </row>
    <row r="53" spans="1:10">
      <c r="A53" s="72">
        <v>42</v>
      </c>
      <c r="B53" s="213" t="s">
        <v>803</v>
      </c>
      <c r="C53" s="211" t="s">
        <v>804</v>
      </c>
      <c r="D53" s="215"/>
      <c r="E53" s="215"/>
      <c r="F53" s="67">
        <f t="shared" si="0"/>
        <v>511.64</v>
      </c>
      <c r="G53" s="194"/>
      <c r="H53" s="215">
        <v>51.26</v>
      </c>
      <c r="I53" s="68">
        <f t="shared" si="1"/>
        <v>10349.190000000004</v>
      </c>
      <c r="J53" s="219"/>
    </row>
    <row r="54" spans="1:10">
      <c r="A54" s="72">
        <v>43</v>
      </c>
      <c r="B54" s="210" t="s">
        <v>803</v>
      </c>
      <c r="C54" s="214" t="s">
        <v>805</v>
      </c>
      <c r="D54" s="194"/>
      <c r="E54" s="194"/>
      <c r="F54" s="67">
        <f t="shared" si="0"/>
        <v>511.64</v>
      </c>
      <c r="G54" s="194"/>
      <c r="H54" s="194">
        <v>2338.9</v>
      </c>
      <c r="I54" s="68">
        <f t="shared" si="1"/>
        <v>8010.2900000000045</v>
      </c>
      <c r="J54" s="221" t="s">
        <v>11</v>
      </c>
    </row>
    <row r="55" spans="1:10">
      <c r="A55" s="72">
        <f t="shared" si="2"/>
        <v>44</v>
      </c>
      <c r="B55" s="210" t="s">
        <v>806</v>
      </c>
      <c r="C55" s="211" t="s">
        <v>807</v>
      </c>
      <c r="D55" s="194"/>
      <c r="E55" s="194"/>
      <c r="F55" s="67">
        <f t="shared" si="0"/>
        <v>511.64</v>
      </c>
      <c r="G55" s="194">
        <v>429</v>
      </c>
      <c r="H55" s="194">
        <v>0</v>
      </c>
      <c r="I55" s="68">
        <f t="shared" si="1"/>
        <v>8439.2900000000045</v>
      </c>
      <c r="J55" s="219"/>
    </row>
    <row r="56" spans="1:10">
      <c r="A56" s="72">
        <f t="shared" si="2"/>
        <v>45</v>
      </c>
      <c r="B56" s="210" t="s">
        <v>806</v>
      </c>
      <c r="C56" s="214" t="s">
        <v>255</v>
      </c>
      <c r="D56" s="194"/>
      <c r="E56" s="194"/>
      <c r="F56" s="67">
        <f t="shared" si="0"/>
        <v>511.64</v>
      </c>
      <c r="G56" s="194">
        <v>0</v>
      </c>
      <c r="H56" s="194">
        <v>1.3</v>
      </c>
      <c r="I56" s="68">
        <f t="shared" si="1"/>
        <v>8437.9900000000052</v>
      </c>
      <c r="J56" s="219"/>
    </row>
    <row r="57" spans="1:10" ht="13.5" thickBot="1">
      <c r="A57" s="71">
        <f t="shared" si="2"/>
        <v>46</v>
      </c>
      <c r="B57" s="210" t="s">
        <v>806</v>
      </c>
      <c r="C57" s="217" t="s">
        <v>228</v>
      </c>
      <c r="D57" s="218"/>
      <c r="E57" s="218"/>
      <c r="F57" s="69">
        <f t="shared" si="0"/>
        <v>511.64</v>
      </c>
      <c r="G57" s="218"/>
      <c r="H57" s="218">
        <v>3.9</v>
      </c>
      <c r="I57" s="70">
        <f t="shared" si="1"/>
        <v>8434.0900000000056</v>
      </c>
      <c r="J57" s="220"/>
    </row>
    <row r="58" spans="1:10">
      <c r="A58" s="73">
        <f>A57+1</f>
        <v>47</v>
      </c>
      <c r="B58" s="213" t="s">
        <v>808</v>
      </c>
      <c r="C58" s="211" t="s">
        <v>752</v>
      </c>
      <c r="D58" s="215">
        <v>500</v>
      </c>
      <c r="E58" s="215"/>
      <c r="F58" s="65">
        <f>F57+D58-E58</f>
        <v>1011.64</v>
      </c>
      <c r="G58" s="215"/>
      <c r="H58" s="215">
        <v>500</v>
      </c>
      <c r="I58" s="66">
        <f>I57+G58-H58</f>
        <v>7934.0900000000056</v>
      </c>
      <c r="J58" s="250"/>
    </row>
    <row r="59" spans="1:10">
      <c r="A59" s="72">
        <f t="shared" si="2"/>
        <v>48</v>
      </c>
      <c r="B59" s="213" t="s">
        <v>808</v>
      </c>
      <c r="C59" s="211" t="s">
        <v>820</v>
      </c>
      <c r="D59" s="194"/>
      <c r="E59" s="194">
        <v>397.66</v>
      </c>
      <c r="F59" s="67">
        <f t="shared" si="0"/>
        <v>613.98</v>
      </c>
      <c r="G59" s="194"/>
      <c r="H59" s="194">
        <v>0</v>
      </c>
      <c r="I59" s="68">
        <f t="shared" si="1"/>
        <v>7934.0900000000056</v>
      </c>
      <c r="J59" s="219" t="s">
        <v>12</v>
      </c>
    </row>
    <row r="60" spans="1:10">
      <c r="A60" s="72">
        <f t="shared" si="2"/>
        <v>49</v>
      </c>
      <c r="B60" s="213" t="s">
        <v>808</v>
      </c>
      <c r="C60" s="211" t="s">
        <v>820</v>
      </c>
      <c r="D60" s="194"/>
      <c r="E60" s="194">
        <v>202.44</v>
      </c>
      <c r="F60" s="67">
        <f t="shared" si="0"/>
        <v>411.54</v>
      </c>
      <c r="G60" s="194"/>
      <c r="H60" s="194">
        <v>0</v>
      </c>
      <c r="I60" s="68">
        <f t="shared" si="1"/>
        <v>7934.0900000000056</v>
      </c>
      <c r="J60" s="219" t="s">
        <v>821</v>
      </c>
    </row>
    <row r="61" spans="1:10">
      <c r="A61" s="72">
        <f>A60+1</f>
        <v>50</v>
      </c>
      <c r="B61" s="210" t="s">
        <v>810</v>
      </c>
      <c r="C61" s="211" t="s">
        <v>809</v>
      </c>
      <c r="D61" s="194">
        <v>0</v>
      </c>
      <c r="E61" s="194"/>
      <c r="F61" s="67">
        <f>F60+D61-E61</f>
        <v>411.54</v>
      </c>
      <c r="G61" s="194"/>
      <c r="H61" s="194">
        <v>82.15</v>
      </c>
      <c r="I61" s="68">
        <f>I60+G61-H61</f>
        <v>7851.940000000006</v>
      </c>
      <c r="J61" s="219"/>
    </row>
    <row r="62" spans="1:10">
      <c r="A62" s="72">
        <v>51</v>
      </c>
      <c r="B62" s="210" t="s">
        <v>810</v>
      </c>
      <c r="C62" s="211" t="s">
        <v>822</v>
      </c>
      <c r="D62" s="194"/>
      <c r="E62" s="194"/>
      <c r="F62" s="67">
        <f>F61+D62-E62</f>
        <v>411.54</v>
      </c>
      <c r="G62" s="194">
        <v>0</v>
      </c>
      <c r="H62" s="194">
        <v>95.64</v>
      </c>
      <c r="I62" s="68">
        <f>I61+G62-H62</f>
        <v>7756.3000000000056</v>
      </c>
      <c r="J62" s="219"/>
    </row>
    <row r="63" spans="1:10">
      <c r="A63" s="72">
        <v>52</v>
      </c>
      <c r="B63" s="210" t="s">
        <v>819</v>
      </c>
      <c r="C63" s="211" t="s">
        <v>823</v>
      </c>
      <c r="D63" s="194"/>
      <c r="E63" s="194">
        <v>90</v>
      </c>
      <c r="F63" s="67">
        <f t="shared" si="0"/>
        <v>321.54000000000002</v>
      </c>
      <c r="G63" s="194"/>
      <c r="H63" s="194">
        <v>0</v>
      </c>
      <c r="I63" s="68">
        <f t="shared" si="1"/>
        <v>7756.3000000000056</v>
      </c>
      <c r="J63" s="219"/>
    </row>
    <row r="64" spans="1:10" ht="13.5" thickBot="1">
      <c r="A64" s="71">
        <f>A63+1</f>
        <v>53</v>
      </c>
      <c r="B64" s="216" t="s">
        <v>818</v>
      </c>
      <c r="C64" s="217" t="s">
        <v>824</v>
      </c>
      <c r="D64" s="218"/>
      <c r="E64" s="218">
        <v>95.67</v>
      </c>
      <c r="F64" s="69">
        <f>F63+D64-E64</f>
        <v>225.87</v>
      </c>
      <c r="G64" s="218"/>
      <c r="H64" s="218">
        <v>0</v>
      </c>
      <c r="I64" s="70">
        <f>I63+G64-H64</f>
        <v>7756.3000000000056</v>
      </c>
      <c r="J64" s="219" t="s">
        <v>460</v>
      </c>
    </row>
    <row r="65" spans="1:10">
      <c r="A65" s="73">
        <f t="shared" si="2"/>
        <v>54</v>
      </c>
      <c r="B65" s="213" t="s">
        <v>813</v>
      </c>
      <c r="C65" s="211" t="s">
        <v>752</v>
      </c>
      <c r="D65" s="215">
        <v>200</v>
      </c>
      <c r="E65" s="215"/>
      <c r="F65" s="65">
        <f t="shared" si="0"/>
        <v>425.87</v>
      </c>
      <c r="G65" s="215"/>
      <c r="H65" s="215">
        <v>200</v>
      </c>
      <c r="I65" s="66">
        <f t="shared" si="1"/>
        <v>7556.3000000000056</v>
      </c>
      <c r="J65" s="219"/>
    </row>
    <row r="66" spans="1:10" ht="13.5" thickBot="1">
      <c r="A66" s="72">
        <v>55</v>
      </c>
      <c r="B66" s="210" t="s">
        <v>818</v>
      </c>
      <c r="C66" s="217" t="s">
        <v>825</v>
      </c>
      <c r="D66" s="194"/>
      <c r="E66" s="194">
        <v>150</v>
      </c>
      <c r="F66" s="67">
        <f t="shared" si="0"/>
        <v>275.87</v>
      </c>
      <c r="G66" s="194"/>
      <c r="H66" s="194">
        <v>0</v>
      </c>
      <c r="I66" s="68">
        <f t="shared" si="1"/>
        <v>7556.3000000000056</v>
      </c>
      <c r="J66" s="219"/>
    </row>
    <row r="67" spans="1:10">
      <c r="A67" s="72">
        <f t="shared" si="2"/>
        <v>56</v>
      </c>
      <c r="B67" s="210" t="s">
        <v>811</v>
      </c>
      <c r="C67" s="211" t="s">
        <v>812</v>
      </c>
      <c r="D67" s="194"/>
      <c r="E67" s="194"/>
      <c r="F67" s="67">
        <f t="shared" si="0"/>
        <v>275.87</v>
      </c>
      <c r="G67" s="194">
        <v>189</v>
      </c>
      <c r="H67" s="194">
        <v>0</v>
      </c>
      <c r="I67" s="68">
        <f t="shared" si="1"/>
        <v>7745.3000000000056</v>
      </c>
      <c r="J67" s="219"/>
    </row>
    <row r="68" spans="1:10" ht="13.5" thickBot="1">
      <c r="A68" s="71">
        <f t="shared" si="2"/>
        <v>57</v>
      </c>
      <c r="B68" s="216" t="s">
        <v>811</v>
      </c>
      <c r="C68" s="214" t="s">
        <v>255</v>
      </c>
      <c r="D68" s="218"/>
      <c r="E68" s="218"/>
      <c r="F68" s="69">
        <f t="shared" si="0"/>
        <v>275.87</v>
      </c>
      <c r="G68" s="218"/>
      <c r="H68" s="218">
        <v>4.5</v>
      </c>
      <c r="I68" s="70">
        <f t="shared" si="1"/>
        <v>7740.8000000000056</v>
      </c>
      <c r="J68" s="220"/>
    </row>
    <row r="69" spans="1:10">
      <c r="A69" s="73">
        <f t="shared" si="2"/>
        <v>58</v>
      </c>
      <c r="B69" s="213" t="s">
        <v>811</v>
      </c>
      <c r="C69" s="214" t="s">
        <v>815</v>
      </c>
      <c r="D69" s="215"/>
      <c r="E69" s="215"/>
      <c r="F69" s="65">
        <f t="shared" si="0"/>
        <v>275.87</v>
      </c>
      <c r="G69" s="215"/>
      <c r="H69" s="215">
        <v>5</v>
      </c>
      <c r="I69" s="66">
        <f t="shared" si="1"/>
        <v>7735.8000000000056</v>
      </c>
      <c r="J69" s="219"/>
    </row>
    <row r="70" spans="1:10">
      <c r="A70" s="72">
        <f t="shared" si="2"/>
        <v>59</v>
      </c>
      <c r="B70" s="210" t="s">
        <v>814</v>
      </c>
      <c r="C70" s="214" t="s">
        <v>255</v>
      </c>
      <c r="D70" s="194"/>
      <c r="E70" s="194"/>
      <c r="F70" s="67">
        <f t="shared" si="0"/>
        <v>275.87</v>
      </c>
      <c r="G70" s="194"/>
      <c r="H70" s="194">
        <v>1.3</v>
      </c>
      <c r="I70" s="68">
        <f t="shared" si="1"/>
        <v>7734.5000000000055</v>
      </c>
      <c r="J70" s="219"/>
    </row>
    <row r="71" spans="1:10">
      <c r="A71" s="72">
        <v>60</v>
      </c>
      <c r="B71" s="210" t="s">
        <v>814</v>
      </c>
      <c r="C71" s="214" t="s">
        <v>815</v>
      </c>
      <c r="D71" s="194"/>
      <c r="E71" s="194"/>
      <c r="F71" s="67">
        <f t="shared" si="0"/>
        <v>275.87</v>
      </c>
      <c r="G71" s="194">
        <v>0</v>
      </c>
      <c r="H71" s="194">
        <v>5</v>
      </c>
      <c r="I71" s="68">
        <f t="shared" si="1"/>
        <v>7729.5000000000055</v>
      </c>
      <c r="J71" s="219"/>
    </row>
    <row r="72" spans="1:10">
      <c r="A72" s="72">
        <f t="shared" ref="A72:A79" si="3">A71+1</f>
        <v>61</v>
      </c>
      <c r="B72" s="210" t="s">
        <v>816</v>
      </c>
      <c r="C72" s="214" t="s">
        <v>817</v>
      </c>
      <c r="D72" s="194"/>
      <c r="E72" s="194">
        <v>114.41</v>
      </c>
      <c r="F72" s="67">
        <f t="shared" si="0"/>
        <v>161.46</v>
      </c>
      <c r="G72" s="194"/>
      <c r="H72" s="194">
        <v>0</v>
      </c>
      <c r="I72" s="68">
        <f t="shared" si="1"/>
        <v>7729.5000000000055</v>
      </c>
      <c r="J72" s="219"/>
    </row>
    <row r="73" spans="1:10" ht="13.5" thickBot="1">
      <c r="A73" s="71">
        <f t="shared" si="3"/>
        <v>62</v>
      </c>
      <c r="B73" s="216" t="s">
        <v>816</v>
      </c>
      <c r="C73" s="214" t="s">
        <v>815</v>
      </c>
      <c r="D73" s="218"/>
      <c r="E73" s="218"/>
      <c r="F73" s="69">
        <f t="shared" si="0"/>
        <v>161.46</v>
      </c>
      <c r="G73" s="218"/>
      <c r="H73" s="218">
        <v>5</v>
      </c>
      <c r="I73" s="70">
        <f t="shared" si="1"/>
        <v>7724.5000000000055</v>
      </c>
      <c r="J73" s="220"/>
    </row>
    <row r="74" spans="1:10">
      <c r="A74" s="73">
        <f t="shared" si="3"/>
        <v>63</v>
      </c>
      <c r="B74" s="213" t="s">
        <v>816</v>
      </c>
      <c r="C74" s="214" t="s">
        <v>255</v>
      </c>
      <c r="D74" s="215">
        <v>0</v>
      </c>
      <c r="E74" s="215">
        <v>0</v>
      </c>
      <c r="F74" s="65">
        <f t="shared" si="0"/>
        <v>161.46</v>
      </c>
      <c r="G74" s="215"/>
      <c r="H74" s="215">
        <v>1.3</v>
      </c>
      <c r="I74" s="66">
        <f t="shared" si="1"/>
        <v>7723.2000000000053</v>
      </c>
      <c r="J74" s="221"/>
    </row>
    <row r="75" spans="1:10">
      <c r="A75" s="72">
        <f t="shared" si="3"/>
        <v>64</v>
      </c>
      <c r="B75" s="210"/>
      <c r="C75" s="211"/>
      <c r="D75" s="194"/>
      <c r="E75" s="194"/>
      <c r="F75" s="67">
        <f t="shared" si="0"/>
        <v>161.46</v>
      </c>
      <c r="G75" s="194"/>
      <c r="H75" s="194">
        <v>0</v>
      </c>
      <c r="I75" s="68">
        <f t="shared" si="1"/>
        <v>7723.2000000000053</v>
      </c>
      <c r="J75" s="219"/>
    </row>
    <row r="76" spans="1:10" ht="0.75" customHeight="1">
      <c r="A76" s="72">
        <f t="shared" si="3"/>
        <v>65</v>
      </c>
      <c r="B76" s="210"/>
      <c r="C76" s="211"/>
      <c r="D76" s="194"/>
      <c r="E76" s="194"/>
      <c r="F76" s="67">
        <f t="shared" si="0"/>
        <v>161.46</v>
      </c>
      <c r="G76" s="194"/>
      <c r="H76" s="194">
        <v>0</v>
      </c>
      <c r="I76" s="68">
        <f t="shared" si="1"/>
        <v>7723.2000000000053</v>
      </c>
      <c r="J76" s="219"/>
    </row>
    <row r="77" spans="1:10" hidden="1">
      <c r="A77" s="72">
        <f t="shared" si="3"/>
        <v>66</v>
      </c>
      <c r="B77" s="210"/>
      <c r="C77" s="211"/>
      <c r="D77" s="194">
        <v>0</v>
      </c>
      <c r="E77" s="194"/>
      <c r="F77" s="67">
        <f t="shared" si="0"/>
        <v>161.46</v>
      </c>
      <c r="G77" s="194"/>
      <c r="H77" s="194">
        <v>0</v>
      </c>
      <c r="I77" s="68">
        <f t="shared" si="1"/>
        <v>7723.2000000000053</v>
      </c>
      <c r="J77" s="219"/>
    </row>
    <row r="78" spans="1:10" hidden="1">
      <c r="A78" s="72">
        <f t="shared" si="3"/>
        <v>67</v>
      </c>
      <c r="B78" s="210"/>
      <c r="C78" s="211"/>
      <c r="D78" s="194"/>
      <c r="E78" s="194"/>
      <c r="F78" s="67">
        <f t="shared" si="0"/>
        <v>161.46</v>
      </c>
      <c r="G78" s="194"/>
      <c r="H78" s="194">
        <v>0</v>
      </c>
      <c r="I78" s="68">
        <f t="shared" ref="I78:I92" si="4">I77+G78-H78</f>
        <v>7723.2000000000053</v>
      </c>
      <c r="J78" s="221"/>
    </row>
    <row r="79" spans="1:10" hidden="1">
      <c r="A79" s="72">
        <f t="shared" si="3"/>
        <v>68</v>
      </c>
      <c r="B79" s="240"/>
      <c r="C79" s="211"/>
      <c r="D79" s="194"/>
      <c r="E79" s="194">
        <v>0</v>
      </c>
      <c r="F79" s="67">
        <f t="shared" si="0"/>
        <v>161.46</v>
      </c>
      <c r="G79" s="194"/>
      <c r="H79" s="242"/>
      <c r="I79" s="68">
        <f t="shared" si="4"/>
        <v>7723.2000000000053</v>
      </c>
      <c r="J79" s="219"/>
    </row>
    <row r="80" spans="1:10" hidden="1">
      <c r="A80" s="72">
        <f>A79+1</f>
        <v>69</v>
      </c>
      <c r="B80" s="210"/>
      <c r="C80" s="241"/>
      <c r="D80" s="194"/>
      <c r="E80" s="194">
        <v>0</v>
      </c>
      <c r="F80" s="67">
        <f t="shared" ref="F80:F92" si="5">F79+D80-E80</f>
        <v>161.46</v>
      </c>
      <c r="G80" s="194"/>
      <c r="I80" s="68">
        <f t="shared" si="4"/>
        <v>7723.2000000000053</v>
      </c>
      <c r="J80" s="219"/>
    </row>
    <row r="81" spans="1:10" hidden="1">
      <c r="A81" s="72">
        <v>70</v>
      </c>
      <c r="B81" s="210"/>
      <c r="C81" s="211"/>
      <c r="D81" s="194"/>
      <c r="E81" s="194"/>
      <c r="F81" s="67">
        <f t="shared" si="5"/>
        <v>161.46</v>
      </c>
      <c r="G81" s="194">
        <v>0</v>
      </c>
      <c r="H81" s="194"/>
      <c r="I81" s="68">
        <f t="shared" si="4"/>
        <v>7723.2000000000053</v>
      </c>
      <c r="J81" s="219"/>
    </row>
    <row r="82" spans="1:10" hidden="1">
      <c r="A82" s="72">
        <f>A81+1</f>
        <v>71</v>
      </c>
      <c r="B82" s="210"/>
      <c r="C82" s="211"/>
      <c r="D82" s="194"/>
      <c r="E82" s="194"/>
      <c r="F82" s="67">
        <f t="shared" si="5"/>
        <v>161.46</v>
      </c>
      <c r="G82" s="194"/>
      <c r="H82" s="194">
        <v>0</v>
      </c>
      <c r="I82" s="68">
        <f t="shared" si="4"/>
        <v>7723.2000000000053</v>
      </c>
      <c r="J82" s="219"/>
    </row>
    <row r="83" spans="1:10" ht="13.5" hidden="1" thickBot="1">
      <c r="A83" s="71">
        <f>A82+1</f>
        <v>72</v>
      </c>
      <c r="B83" s="216"/>
      <c r="C83" s="217"/>
      <c r="D83" s="218"/>
      <c r="E83" s="218"/>
      <c r="F83" s="69">
        <f>F82+D83-E83</f>
        <v>161.46</v>
      </c>
      <c r="G83" s="218"/>
      <c r="H83" s="218">
        <v>0</v>
      </c>
      <c r="I83" s="70">
        <f>I82+G83-H83</f>
        <v>7723.2000000000053</v>
      </c>
      <c r="J83" s="220"/>
    </row>
    <row r="84" spans="1:10" hidden="1">
      <c r="A84" s="73">
        <f t="shared" ref="A84:A92" si="6">A83+1</f>
        <v>73</v>
      </c>
      <c r="B84" s="213"/>
      <c r="C84" s="211"/>
      <c r="D84" s="215">
        <v>0</v>
      </c>
      <c r="E84" s="215"/>
      <c r="F84" s="65">
        <f t="shared" si="5"/>
        <v>161.46</v>
      </c>
      <c r="G84" s="215"/>
      <c r="H84" s="215"/>
      <c r="I84" s="66">
        <f t="shared" si="4"/>
        <v>7723.2000000000053</v>
      </c>
      <c r="J84" s="221"/>
    </row>
    <row r="85" spans="1:10" hidden="1">
      <c r="A85" s="73">
        <v>74</v>
      </c>
      <c r="B85" s="213"/>
      <c r="C85" s="211"/>
      <c r="D85" s="215"/>
      <c r="E85" s="215"/>
      <c r="F85" s="65">
        <f t="shared" si="5"/>
        <v>161.46</v>
      </c>
      <c r="G85" s="215"/>
      <c r="H85" s="215">
        <v>0</v>
      </c>
      <c r="I85" s="68">
        <f t="shared" si="4"/>
        <v>7723.2000000000053</v>
      </c>
      <c r="J85" s="221"/>
    </row>
    <row r="86" spans="1:10" hidden="1">
      <c r="A86" s="72">
        <v>75</v>
      </c>
      <c r="B86" s="210"/>
      <c r="C86" s="211"/>
      <c r="D86" s="194"/>
      <c r="E86" s="194"/>
      <c r="F86" s="67">
        <f t="shared" si="5"/>
        <v>161.46</v>
      </c>
      <c r="G86" s="194"/>
      <c r="H86" s="194">
        <v>0</v>
      </c>
      <c r="I86" s="68">
        <f t="shared" si="4"/>
        <v>7723.2000000000053</v>
      </c>
      <c r="J86" s="219"/>
    </row>
    <row r="87" spans="1:10" hidden="1">
      <c r="A87" s="74">
        <v>76</v>
      </c>
      <c r="B87" s="239"/>
      <c r="C87" s="211"/>
      <c r="D87" s="227"/>
      <c r="E87" s="227"/>
      <c r="F87" s="75">
        <f t="shared" si="5"/>
        <v>161.46</v>
      </c>
      <c r="G87" s="227"/>
      <c r="H87" s="194">
        <v>0</v>
      </c>
      <c r="I87" s="68">
        <f t="shared" si="4"/>
        <v>7723.2000000000053</v>
      </c>
      <c r="J87" s="228"/>
    </row>
    <row r="88" spans="1:10" ht="13.5" hidden="1" thickBot="1">
      <c r="A88" s="71">
        <v>77</v>
      </c>
      <c r="B88" s="216"/>
      <c r="C88" s="217"/>
      <c r="D88" s="218"/>
      <c r="E88" s="218"/>
      <c r="F88" s="69">
        <f t="shared" si="5"/>
        <v>161.46</v>
      </c>
      <c r="G88" s="218"/>
      <c r="H88" s="218">
        <v>0</v>
      </c>
      <c r="I88" s="70">
        <f t="shared" si="4"/>
        <v>7723.2000000000053</v>
      </c>
      <c r="J88" s="220"/>
    </row>
    <row r="89" spans="1:10" hidden="1">
      <c r="A89" s="73">
        <f t="shared" si="6"/>
        <v>78</v>
      </c>
      <c r="B89" s="213"/>
      <c r="C89" s="211"/>
      <c r="D89" s="215"/>
      <c r="E89" s="215"/>
      <c r="F89" s="65">
        <f t="shared" si="5"/>
        <v>161.46</v>
      </c>
      <c r="G89" s="215"/>
      <c r="H89" s="215">
        <v>0</v>
      </c>
      <c r="I89" s="66">
        <f t="shared" si="4"/>
        <v>7723.2000000000053</v>
      </c>
      <c r="J89" s="221"/>
    </row>
    <row r="90" spans="1:10" hidden="1">
      <c r="A90" s="73">
        <v>79</v>
      </c>
      <c r="B90" s="213"/>
      <c r="C90" s="211"/>
      <c r="D90" s="215"/>
      <c r="E90" s="215">
        <v>0</v>
      </c>
      <c r="F90" s="65">
        <f t="shared" si="5"/>
        <v>161.46</v>
      </c>
      <c r="G90" s="215"/>
      <c r="H90" s="215"/>
      <c r="I90" s="68">
        <f t="shared" si="4"/>
        <v>7723.2000000000053</v>
      </c>
      <c r="J90" s="221"/>
    </row>
    <row r="91" spans="1:10" hidden="1">
      <c r="A91" s="72">
        <v>80</v>
      </c>
      <c r="B91" s="210"/>
      <c r="C91" s="211"/>
      <c r="D91" s="194"/>
      <c r="E91" s="194"/>
      <c r="F91" s="67">
        <f t="shared" si="5"/>
        <v>161.46</v>
      </c>
      <c r="G91" s="194"/>
      <c r="H91" s="194">
        <v>0</v>
      </c>
      <c r="I91" s="68">
        <f t="shared" si="4"/>
        <v>7723.2000000000053</v>
      </c>
      <c r="J91" s="219"/>
    </row>
    <row r="92" spans="1:10" ht="13.5" hidden="1" thickBot="1">
      <c r="A92" s="71">
        <f t="shared" si="6"/>
        <v>81</v>
      </c>
      <c r="B92" s="216"/>
      <c r="C92" s="217"/>
      <c r="D92" s="218"/>
      <c r="E92" s="218"/>
      <c r="F92" s="69">
        <f t="shared" si="5"/>
        <v>161.46</v>
      </c>
      <c r="G92" s="218"/>
      <c r="H92" s="218">
        <v>0</v>
      </c>
      <c r="I92" s="70">
        <f t="shared" si="4"/>
        <v>7723.2000000000053</v>
      </c>
      <c r="J92" s="220"/>
    </row>
    <row r="94" spans="1:10" ht="13.5" thickBot="1"/>
    <row r="95" spans="1:10" ht="13.5" thickBot="1">
      <c r="A95" s="55" t="s">
        <v>826</v>
      </c>
      <c r="B95" s="61"/>
      <c r="C95" s="62"/>
      <c r="D95" s="3"/>
      <c r="E95" s="3"/>
      <c r="F95" s="11">
        <f>F92</f>
        <v>161.46</v>
      </c>
      <c r="G95" s="3"/>
      <c r="H95" s="3"/>
      <c r="I95" s="12">
        <f>I92</f>
        <v>7723.2000000000053</v>
      </c>
    </row>
  </sheetData>
  <mergeCells count="8">
    <mergeCell ref="A3:J3"/>
    <mergeCell ref="A6:B6"/>
    <mergeCell ref="A7:A8"/>
    <mergeCell ref="B7:B8"/>
    <mergeCell ref="C7:C8"/>
    <mergeCell ref="D7:F7"/>
    <mergeCell ref="G7:I7"/>
    <mergeCell ref="J7:J9"/>
  </mergeCells>
  <pageMargins left="0.55118110236220474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2:L511"/>
  <sheetViews>
    <sheetView showGridLines="0" topLeftCell="A283" zoomScale="130" zoomScaleNormal="130" workbookViewId="0">
      <selection activeCell="E104" sqref="E104"/>
    </sheetView>
  </sheetViews>
  <sheetFormatPr defaultRowHeight="12.75"/>
  <cols>
    <col min="1" max="1" width="4.28515625" customWidth="1"/>
    <col min="2" max="2" width="9" style="4" customWidth="1"/>
    <col min="3" max="3" width="11.28515625" customWidth="1"/>
    <col min="4" max="4" width="39.140625" customWidth="1"/>
    <col min="5" max="5" width="9.7109375" customWidth="1"/>
    <col min="6" max="6" width="9.85546875" style="53" customWidth="1"/>
    <col min="7" max="10" width="9.7109375" customWidth="1"/>
    <col min="11" max="11" width="14.5703125" customWidth="1"/>
  </cols>
  <sheetData>
    <row r="2" spans="1:12" ht="18">
      <c r="A2" s="251" t="s">
        <v>20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>
      <c r="A3" s="2" t="s">
        <v>19</v>
      </c>
      <c r="B3" s="57"/>
      <c r="C3" s="2"/>
      <c r="E3" s="2"/>
      <c r="F3" s="48"/>
      <c r="G3" s="2"/>
      <c r="H3" s="2"/>
      <c r="I3" s="2"/>
      <c r="J3" s="2"/>
      <c r="K3" s="2"/>
    </row>
    <row r="4" spans="1:12">
      <c r="A4" s="2" t="s">
        <v>9</v>
      </c>
      <c r="B4" s="57"/>
      <c r="E4" s="2"/>
      <c r="F4" s="48"/>
      <c r="G4" s="2"/>
      <c r="H4" s="2"/>
      <c r="I4" s="2"/>
      <c r="J4" s="2"/>
      <c r="K4" s="2"/>
    </row>
    <row r="5" spans="1:12" ht="13.5" thickBot="1">
      <c r="A5" s="252"/>
      <c r="B5" s="252"/>
      <c r="C5" s="1"/>
      <c r="D5" s="1"/>
      <c r="E5" s="1"/>
      <c r="F5" s="49"/>
      <c r="G5" s="1"/>
      <c r="H5" s="1"/>
      <c r="I5" s="1"/>
      <c r="J5" s="1"/>
      <c r="K5" s="1"/>
    </row>
    <row r="6" spans="1:12">
      <c r="A6" s="267" t="s">
        <v>8</v>
      </c>
      <c r="B6" s="268" t="s">
        <v>4</v>
      </c>
      <c r="C6" s="269" t="s">
        <v>0</v>
      </c>
      <c r="D6" s="269" t="s">
        <v>1</v>
      </c>
      <c r="E6" s="270" t="s">
        <v>2</v>
      </c>
      <c r="F6" s="260"/>
      <c r="G6" s="270"/>
      <c r="H6" s="271" t="s">
        <v>3</v>
      </c>
      <c r="I6" s="262"/>
      <c r="J6" s="271"/>
      <c r="K6" s="265" t="s">
        <v>13</v>
      </c>
    </row>
    <row r="7" spans="1:12">
      <c r="A7" s="254"/>
      <c r="B7" s="256"/>
      <c r="C7" s="258"/>
      <c r="D7" s="258"/>
      <c r="E7" s="63" t="s">
        <v>5</v>
      </c>
      <c r="F7" s="50" t="s">
        <v>6</v>
      </c>
      <c r="G7" s="63" t="s">
        <v>7</v>
      </c>
      <c r="H7" s="64" t="s">
        <v>5</v>
      </c>
      <c r="I7" s="13" t="s">
        <v>6</v>
      </c>
      <c r="J7" s="64" t="s">
        <v>7</v>
      </c>
      <c r="K7" s="266"/>
    </row>
    <row r="8" spans="1:12">
      <c r="A8" s="27">
        <v>1</v>
      </c>
      <c r="B8" s="14">
        <v>2</v>
      </c>
      <c r="C8" s="14">
        <v>3</v>
      </c>
      <c r="D8" s="15">
        <v>4</v>
      </c>
      <c r="E8" s="16">
        <v>5</v>
      </c>
      <c r="F8" s="51">
        <v>6</v>
      </c>
      <c r="G8" s="16">
        <v>7</v>
      </c>
      <c r="H8" s="17">
        <v>8</v>
      </c>
      <c r="I8" s="18">
        <v>9</v>
      </c>
      <c r="J8" s="17">
        <v>10</v>
      </c>
      <c r="K8" s="266"/>
    </row>
    <row r="9" spans="1:12" ht="13.5" thickBot="1">
      <c r="A9" s="28"/>
      <c r="B9" s="58"/>
      <c r="C9" s="23"/>
      <c r="D9" s="23"/>
      <c r="E9" s="24"/>
      <c r="F9" s="52"/>
      <c r="G9" s="25"/>
      <c r="H9" s="26"/>
      <c r="I9" s="26"/>
      <c r="J9" s="26"/>
      <c r="K9" s="29"/>
      <c r="L9" s="30"/>
    </row>
    <row r="10" spans="1:12" ht="14.25" thickTop="1" thickBot="1">
      <c r="A10" s="40" t="s">
        <v>17</v>
      </c>
      <c r="B10" s="59"/>
      <c r="C10" s="47" t="s">
        <v>110</v>
      </c>
      <c r="D10" s="56" t="s">
        <v>111</v>
      </c>
      <c r="E10" s="41"/>
      <c r="F10" s="42"/>
      <c r="G10" s="43">
        <v>867.71</v>
      </c>
      <c r="H10" s="44"/>
      <c r="I10" s="44"/>
      <c r="J10" s="45">
        <v>6399.7</v>
      </c>
      <c r="K10" s="46"/>
    </row>
    <row r="11" spans="1:12" ht="13.5" thickTop="1">
      <c r="A11" s="73">
        <v>1</v>
      </c>
      <c r="B11" s="85">
        <v>42271</v>
      </c>
      <c r="C11" s="86" t="s">
        <v>65</v>
      </c>
      <c r="D11" s="86" t="s">
        <v>115</v>
      </c>
      <c r="E11" s="32"/>
      <c r="F11" s="33"/>
      <c r="G11" s="65">
        <f t="shared" ref="G11:G17" si="0">G10+E11-F11</f>
        <v>867.71</v>
      </c>
      <c r="H11" s="34"/>
      <c r="I11" s="35">
        <v>1438.72</v>
      </c>
      <c r="J11" s="66">
        <f t="shared" ref="J11:J17" si="1">J10+H11-I11</f>
        <v>4960.9799999999996</v>
      </c>
      <c r="K11" s="39" t="s">
        <v>98</v>
      </c>
    </row>
    <row r="12" spans="1:12">
      <c r="A12" s="72">
        <f t="shared" ref="A12:A47" si="2">A11+1</f>
        <v>2</v>
      </c>
      <c r="B12" s="92">
        <v>42277</v>
      </c>
      <c r="C12" s="93" t="s">
        <v>66</v>
      </c>
      <c r="D12" s="93" t="s">
        <v>114</v>
      </c>
      <c r="E12" s="19"/>
      <c r="F12" s="20"/>
      <c r="G12" s="67">
        <f t="shared" si="0"/>
        <v>867.71</v>
      </c>
      <c r="H12" s="21"/>
      <c r="I12" s="22">
        <v>4704</v>
      </c>
      <c r="J12" s="68">
        <f t="shared" si="1"/>
        <v>256.97999999999956</v>
      </c>
      <c r="K12" s="30" t="s">
        <v>113</v>
      </c>
    </row>
    <row r="13" spans="1:12">
      <c r="A13" s="72">
        <f t="shared" si="2"/>
        <v>3</v>
      </c>
      <c r="B13" s="92">
        <v>42277</v>
      </c>
      <c r="C13" s="93" t="s">
        <v>86</v>
      </c>
      <c r="D13" s="93" t="s">
        <v>108</v>
      </c>
      <c r="E13" s="19"/>
      <c r="F13" s="20"/>
      <c r="G13" s="67">
        <f t="shared" si="0"/>
        <v>867.71</v>
      </c>
      <c r="H13" s="21"/>
      <c r="I13" s="22">
        <v>3.9</v>
      </c>
      <c r="J13" s="68">
        <f t="shared" si="1"/>
        <v>253.07999999999956</v>
      </c>
      <c r="K13" s="30"/>
    </row>
    <row r="14" spans="1:12">
      <c r="A14" s="72">
        <f t="shared" si="2"/>
        <v>4</v>
      </c>
      <c r="B14" s="92">
        <v>42277</v>
      </c>
      <c r="C14" s="93" t="s">
        <v>95</v>
      </c>
      <c r="D14" s="93" t="s">
        <v>91</v>
      </c>
      <c r="E14" s="19"/>
      <c r="F14" s="20"/>
      <c r="G14" s="67">
        <f t="shared" si="0"/>
        <v>867.71</v>
      </c>
      <c r="H14" s="21">
        <v>0.05</v>
      </c>
      <c r="I14" s="22"/>
      <c r="J14" s="68">
        <f t="shared" si="1"/>
        <v>253.12999999999957</v>
      </c>
      <c r="K14" s="30"/>
    </row>
    <row r="15" spans="1:12" ht="13.5" thickBot="1">
      <c r="A15" s="71">
        <f t="shared" si="2"/>
        <v>5</v>
      </c>
      <c r="B15" s="94">
        <v>42277</v>
      </c>
      <c r="C15" s="95" t="s">
        <v>112</v>
      </c>
      <c r="D15" s="95" t="s">
        <v>270</v>
      </c>
      <c r="E15" s="36"/>
      <c r="F15" s="37">
        <v>58.5</v>
      </c>
      <c r="G15" s="69">
        <f t="shared" si="0"/>
        <v>809.21</v>
      </c>
      <c r="H15" s="38"/>
      <c r="I15" s="31"/>
      <c r="J15" s="70">
        <f t="shared" si="1"/>
        <v>253.12999999999957</v>
      </c>
      <c r="K15" s="54" t="s">
        <v>106</v>
      </c>
    </row>
    <row r="16" spans="1:12" ht="13.5" thickBot="1">
      <c r="A16" s="110">
        <f t="shared" si="2"/>
        <v>6</v>
      </c>
      <c r="B16" s="96">
        <v>42308</v>
      </c>
      <c r="C16" s="97" t="s">
        <v>69</v>
      </c>
      <c r="D16" s="97" t="s">
        <v>108</v>
      </c>
      <c r="E16" s="98"/>
      <c r="F16" s="99"/>
      <c r="G16" s="100">
        <f t="shared" si="0"/>
        <v>809.21</v>
      </c>
      <c r="H16" s="101"/>
      <c r="I16" s="102">
        <v>3.9</v>
      </c>
      <c r="J16" s="103">
        <f t="shared" si="1"/>
        <v>249.22999999999956</v>
      </c>
      <c r="K16" s="111"/>
    </row>
    <row r="17" spans="1:11">
      <c r="A17" s="73">
        <f t="shared" si="2"/>
        <v>7</v>
      </c>
      <c r="B17" s="108" t="s">
        <v>136</v>
      </c>
      <c r="C17" s="109" t="s">
        <v>116</v>
      </c>
      <c r="D17" s="109" t="s">
        <v>271</v>
      </c>
      <c r="E17" s="32"/>
      <c r="F17" s="33">
        <v>280</v>
      </c>
      <c r="G17" s="65">
        <f t="shared" si="0"/>
        <v>529.21</v>
      </c>
      <c r="H17" s="34"/>
      <c r="I17" s="35"/>
      <c r="J17" s="66">
        <f t="shared" si="1"/>
        <v>249.22999999999956</v>
      </c>
      <c r="K17" s="39" t="s">
        <v>98</v>
      </c>
    </row>
    <row r="18" spans="1:11">
      <c r="A18" s="72">
        <f t="shared" si="2"/>
        <v>8</v>
      </c>
      <c r="B18" s="105" t="s">
        <v>136</v>
      </c>
      <c r="C18" s="104" t="s">
        <v>74</v>
      </c>
      <c r="D18" s="104" t="s">
        <v>148</v>
      </c>
      <c r="E18" s="19"/>
      <c r="F18" s="20"/>
      <c r="G18" s="67">
        <f t="shared" ref="G18:G47" si="3">G17+E18-F18</f>
        <v>529.21</v>
      </c>
      <c r="H18" s="21"/>
      <c r="I18" s="22">
        <v>140</v>
      </c>
      <c r="J18" s="68">
        <f t="shared" ref="J18:J47" si="4">J17+H18-I18</f>
        <v>109.22999999999956</v>
      </c>
      <c r="K18" s="30" t="s">
        <v>113</v>
      </c>
    </row>
    <row r="19" spans="1:11">
      <c r="A19" s="72">
        <f t="shared" si="2"/>
        <v>9</v>
      </c>
      <c r="B19" s="105" t="s">
        <v>137</v>
      </c>
      <c r="C19" s="104" t="s">
        <v>117</v>
      </c>
      <c r="D19" s="104" t="s">
        <v>149</v>
      </c>
      <c r="E19" s="19">
        <v>541.20000000000005</v>
      </c>
      <c r="F19" s="20"/>
      <c r="G19" s="67">
        <f t="shared" si="3"/>
        <v>1070.4100000000001</v>
      </c>
      <c r="H19" s="21"/>
      <c r="I19" s="22"/>
      <c r="J19" s="68">
        <f t="shared" si="4"/>
        <v>109.22999999999956</v>
      </c>
      <c r="K19" s="30" t="s">
        <v>105</v>
      </c>
    </row>
    <row r="20" spans="1:11">
      <c r="A20" s="72">
        <f t="shared" si="2"/>
        <v>10</v>
      </c>
      <c r="B20" s="105" t="s">
        <v>137</v>
      </c>
      <c r="C20" s="104" t="s">
        <v>118</v>
      </c>
      <c r="D20" s="104" t="s">
        <v>150</v>
      </c>
      <c r="E20" s="19">
        <v>759</v>
      </c>
      <c r="F20" s="20"/>
      <c r="G20" s="67">
        <f t="shared" si="3"/>
        <v>1829.41</v>
      </c>
      <c r="H20" s="21"/>
      <c r="I20" s="22"/>
      <c r="J20" s="68">
        <f t="shared" si="4"/>
        <v>109.22999999999956</v>
      </c>
      <c r="K20" s="30" t="s">
        <v>10</v>
      </c>
    </row>
    <row r="21" spans="1:11">
      <c r="A21" s="72">
        <f t="shared" si="2"/>
        <v>11</v>
      </c>
      <c r="B21" s="105" t="s">
        <v>137</v>
      </c>
      <c r="C21" s="104" t="s">
        <v>119</v>
      </c>
      <c r="D21" s="104" t="s">
        <v>151</v>
      </c>
      <c r="E21" s="19">
        <v>330</v>
      </c>
      <c r="F21" s="20"/>
      <c r="G21" s="67">
        <f t="shared" si="3"/>
        <v>2159.41</v>
      </c>
      <c r="H21" s="21"/>
      <c r="I21" s="22"/>
      <c r="J21" s="68">
        <f t="shared" si="4"/>
        <v>109.22999999999956</v>
      </c>
      <c r="K21" s="30" t="s">
        <v>14</v>
      </c>
    </row>
    <row r="22" spans="1:11">
      <c r="A22" s="72">
        <f t="shared" si="2"/>
        <v>12</v>
      </c>
      <c r="B22" s="105" t="s">
        <v>137</v>
      </c>
      <c r="C22" s="104" t="s">
        <v>120</v>
      </c>
      <c r="D22" s="104" t="s">
        <v>152</v>
      </c>
      <c r="E22" s="19">
        <v>307</v>
      </c>
      <c r="F22" s="20"/>
      <c r="G22" s="67">
        <f t="shared" si="3"/>
        <v>2466.41</v>
      </c>
      <c r="H22" s="21"/>
      <c r="I22" s="22"/>
      <c r="J22" s="68">
        <f t="shared" si="4"/>
        <v>109.22999999999956</v>
      </c>
      <c r="K22" s="30" t="s">
        <v>11</v>
      </c>
    </row>
    <row r="23" spans="1:11">
      <c r="A23" s="72">
        <f t="shared" si="2"/>
        <v>13</v>
      </c>
      <c r="B23" s="105" t="s">
        <v>137</v>
      </c>
      <c r="C23" s="104" t="s">
        <v>121</v>
      </c>
      <c r="D23" s="104" t="s">
        <v>153</v>
      </c>
      <c r="E23" s="19">
        <v>594</v>
      </c>
      <c r="F23" s="20"/>
      <c r="G23" s="67">
        <f t="shared" si="3"/>
        <v>3060.41</v>
      </c>
      <c r="H23" s="21"/>
      <c r="I23" s="22"/>
      <c r="J23" s="68">
        <f t="shared" si="4"/>
        <v>109.22999999999956</v>
      </c>
      <c r="K23" s="30" t="s">
        <v>102</v>
      </c>
    </row>
    <row r="24" spans="1:11">
      <c r="A24" s="72">
        <f t="shared" si="2"/>
        <v>14</v>
      </c>
      <c r="B24" s="105" t="s">
        <v>137</v>
      </c>
      <c r="C24" s="104" t="s">
        <v>122</v>
      </c>
      <c r="D24" s="104" t="s">
        <v>154</v>
      </c>
      <c r="E24" s="19">
        <v>528</v>
      </c>
      <c r="F24" s="20"/>
      <c r="G24" s="67">
        <f t="shared" si="3"/>
        <v>3588.41</v>
      </c>
      <c r="H24" s="21"/>
      <c r="I24" s="22"/>
      <c r="J24" s="68">
        <f t="shared" si="4"/>
        <v>109.22999999999956</v>
      </c>
      <c r="K24" s="30" t="s">
        <v>15</v>
      </c>
    </row>
    <row r="25" spans="1:11">
      <c r="A25" s="72">
        <f t="shared" si="2"/>
        <v>15</v>
      </c>
      <c r="B25" s="105" t="s">
        <v>137</v>
      </c>
      <c r="C25" s="104" t="s">
        <v>123</v>
      </c>
      <c r="D25" s="104" t="s">
        <v>155</v>
      </c>
      <c r="E25" s="19">
        <v>396</v>
      </c>
      <c r="F25" s="20"/>
      <c r="G25" s="67">
        <f t="shared" si="3"/>
        <v>3984.41</v>
      </c>
      <c r="H25" s="21"/>
      <c r="I25" s="22"/>
      <c r="J25" s="68">
        <f t="shared" si="4"/>
        <v>109.22999999999956</v>
      </c>
      <c r="K25" s="30" t="s">
        <v>106</v>
      </c>
    </row>
    <row r="26" spans="1:11">
      <c r="A26" s="72">
        <f t="shared" si="2"/>
        <v>16</v>
      </c>
      <c r="B26" s="105" t="s">
        <v>138</v>
      </c>
      <c r="C26" s="104" t="s">
        <v>124</v>
      </c>
      <c r="D26" s="104" t="s">
        <v>68</v>
      </c>
      <c r="E26" s="19"/>
      <c r="F26" s="20">
        <v>4379.2</v>
      </c>
      <c r="G26" s="67">
        <f t="shared" si="3"/>
        <v>-394.78999999999996</v>
      </c>
      <c r="H26" s="21"/>
      <c r="I26" s="22"/>
      <c r="J26" s="68">
        <f t="shared" si="4"/>
        <v>109.22999999999956</v>
      </c>
      <c r="K26" s="30"/>
    </row>
    <row r="27" spans="1:11">
      <c r="A27" s="72">
        <f t="shared" si="2"/>
        <v>17</v>
      </c>
      <c r="B27" s="105" t="s">
        <v>138</v>
      </c>
      <c r="C27" s="104" t="s">
        <v>125</v>
      </c>
      <c r="D27" s="104" t="s">
        <v>156</v>
      </c>
      <c r="E27" s="19">
        <v>231</v>
      </c>
      <c r="F27" s="20"/>
      <c r="G27" s="67">
        <f t="shared" si="3"/>
        <v>-163.78999999999996</v>
      </c>
      <c r="H27" s="21"/>
      <c r="I27" s="22"/>
      <c r="J27" s="68">
        <f t="shared" si="4"/>
        <v>109.22999999999956</v>
      </c>
      <c r="K27" s="30" t="s">
        <v>18</v>
      </c>
    </row>
    <row r="28" spans="1:11">
      <c r="A28" s="72">
        <f t="shared" si="2"/>
        <v>18</v>
      </c>
      <c r="B28" s="105" t="s">
        <v>138</v>
      </c>
      <c r="C28" s="104" t="s">
        <v>126</v>
      </c>
      <c r="D28" s="104" t="s">
        <v>157</v>
      </c>
      <c r="E28" s="19">
        <v>363</v>
      </c>
      <c r="F28" s="20"/>
      <c r="G28" s="67">
        <f t="shared" si="3"/>
        <v>199.21000000000004</v>
      </c>
      <c r="H28" s="21"/>
      <c r="I28" s="22"/>
      <c r="J28" s="68">
        <f t="shared" si="4"/>
        <v>109.22999999999956</v>
      </c>
      <c r="K28" s="30" t="s">
        <v>12</v>
      </c>
    </row>
    <row r="29" spans="1:11">
      <c r="A29" s="72">
        <f t="shared" si="2"/>
        <v>19</v>
      </c>
      <c r="B29" s="105" t="s">
        <v>138</v>
      </c>
      <c r="C29" s="104" t="s">
        <v>127</v>
      </c>
      <c r="D29" s="104" t="s">
        <v>158</v>
      </c>
      <c r="E29" s="19">
        <v>330</v>
      </c>
      <c r="F29" s="20"/>
      <c r="G29" s="67">
        <f t="shared" si="3"/>
        <v>529.21</v>
      </c>
      <c r="H29" s="21"/>
      <c r="I29" s="22"/>
      <c r="J29" s="68">
        <f t="shared" si="4"/>
        <v>109.22999999999956</v>
      </c>
      <c r="K29" s="30" t="s">
        <v>53</v>
      </c>
    </row>
    <row r="30" spans="1:11">
      <c r="A30" s="72">
        <f t="shared" si="2"/>
        <v>20</v>
      </c>
      <c r="B30" s="105" t="s">
        <v>138</v>
      </c>
      <c r="C30" s="104" t="s">
        <v>75</v>
      </c>
      <c r="D30" s="104" t="s">
        <v>159</v>
      </c>
      <c r="E30" s="19"/>
      <c r="F30" s="20"/>
      <c r="G30" s="67">
        <f t="shared" si="3"/>
        <v>529.21</v>
      </c>
      <c r="H30" s="21">
        <v>4379.2</v>
      </c>
      <c r="I30" s="22"/>
      <c r="J30" s="68">
        <f t="shared" si="4"/>
        <v>4488.4299999999994</v>
      </c>
      <c r="K30" s="30"/>
    </row>
    <row r="31" spans="1:11">
      <c r="A31" s="72">
        <f t="shared" si="2"/>
        <v>21</v>
      </c>
      <c r="B31" s="105" t="s">
        <v>139</v>
      </c>
      <c r="C31" s="104" t="s">
        <v>76</v>
      </c>
      <c r="D31" s="104" t="s">
        <v>160</v>
      </c>
      <c r="E31" s="19"/>
      <c r="F31" s="20"/>
      <c r="G31" s="67">
        <f t="shared" si="3"/>
        <v>529.21</v>
      </c>
      <c r="H31" s="21"/>
      <c r="I31" s="22">
        <v>180</v>
      </c>
      <c r="J31" s="68">
        <f t="shared" si="4"/>
        <v>4308.4299999999994</v>
      </c>
      <c r="K31" s="30" t="s">
        <v>11</v>
      </c>
    </row>
    <row r="32" spans="1:11">
      <c r="A32" s="72">
        <f t="shared" si="2"/>
        <v>22</v>
      </c>
      <c r="B32" s="105" t="s">
        <v>139</v>
      </c>
      <c r="C32" s="104" t="s">
        <v>80</v>
      </c>
      <c r="D32" s="104" t="s">
        <v>161</v>
      </c>
      <c r="E32" s="19"/>
      <c r="F32" s="20"/>
      <c r="G32" s="67">
        <f t="shared" si="3"/>
        <v>529.21</v>
      </c>
      <c r="H32" s="21"/>
      <c r="I32" s="22">
        <v>161.12</v>
      </c>
      <c r="J32" s="68">
        <f t="shared" si="4"/>
        <v>4147.3099999999995</v>
      </c>
      <c r="K32" s="30" t="s">
        <v>15</v>
      </c>
    </row>
    <row r="33" spans="1:11" ht="13.5" thickBot="1">
      <c r="A33" s="71">
        <f t="shared" si="2"/>
        <v>23</v>
      </c>
      <c r="B33" s="106" t="s">
        <v>140</v>
      </c>
      <c r="C33" s="107" t="s">
        <v>81</v>
      </c>
      <c r="D33" s="107" t="s">
        <v>108</v>
      </c>
      <c r="E33" s="36"/>
      <c r="F33" s="37"/>
      <c r="G33" s="69">
        <f t="shared" si="3"/>
        <v>529.21</v>
      </c>
      <c r="H33" s="38"/>
      <c r="I33" s="31">
        <v>3.9</v>
      </c>
      <c r="J33" s="70">
        <f t="shared" si="4"/>
        <v>4143.41</v>
      </c>
      <c r="K33" s="54"/>
    </row>
    <row r="34" spans="1:11">
      <c r="A34" s="73">
        <f t="shared" si="2"/>
        <v>24</v>
      </c>
      <c r="B34" s="108" t="s">
        <v>141</v>
      </c>
      <c r="C34" s="109" t="s">
        <v>128</v>
      </c>
      <c r="D34" s="109" t="s">
        <v>67</v>
      </c>
      <c r="E34" s="32">
        <v>500</v>
      </c>
      <c r="F34" s="33"/>
      <c r="G34" s="65">
        <f t="shared" si="3"/>
        <v>1029.21</v>
      </c>
      <c r="H34" s="34"/>
      <c r="I34" s="35"/>
      <c r="J34" s="66">
        <f t="shared" si="4"/>
        <v>4143.41</v>
      </c>
      <c r="K34" s="39"/>
    </row>
    <row r="35" spans="1:11">
      <c r="A35" s="72">
        <f t="shared" si="2"/>
        <v>25</v>
      </c>
      <c r="B35" s="105" t="s">
        <v>141</v>
      </c>
      <c r="C35" s="104" t="s">
        <v>82</v>
      </c>
      <c r="D35" s="104" t="s">
        <v>109</v>
      </c>
      <c r="E35" s="19"/>
      <c r="F35" s="20"/>
      <c r="G35" s="67">
        <f t="shared" si="3"/>
        <v>1029.21</v>
      </c>
      <c r="H35" s="21"/>
      <c r="I35" s="22">
        <v>10</v>
      </c>
      <c r="J35" s="68">
        <f t="shared" si="4"/>
        <v>4133.41</v>
      </c>
      <c r="K35" s="30"/>
    </row>
    <row r="36" spans="1:11">
      <c r="A36" s="72">
        <f t="shared" si="2"/>
        <v>26</v>
      </c>
      <c r="B36" s="105" t="s">
        <v>142</v>
      </c>
      <c r="C36" s="104" t="s">
        <v>129</v>
      </c>
      <c r="D36" s="104" t="s">
        <v>162</v>
      </c>
      <c r="E36" s="19"/>
      <c r="F36" s="20">
        <v>30.26</v>
      </c>
      <c r="G36" s="67">
        <f t="shared" si="3"/>
        <v>998.95</v>
      </c>
      <c r="H36" s="21"/>
      <c r="I36" s="22"/>
      <c r="J36" s="68">
        <f t="shared" si="4"/>
        <v>4133.41</v>
      </c>
      <c r="K36" s="30" t="s">
        <v>12</v>
      </c>
    </row>
    <row r="37" spans="1:11">
      <c r="A37" s="72">
        <f t="shared" si="2"/>
        <v>27</v>
      </c>
      <c r="B37" s="105" t="s">
        <v>142</v>
      </c>
      <c r="C37" s="104" t="s">
        <v>83</v>
      </c>
      <c r="D37" s="104" t="s">
        <v>163</v>
      </c>
      <c r="E37" s="19"/>
      <c r="F37" s="20"/>
      <c r="G37" s="67">
        <f t="shared" si="3"/>
        <v>998.95</v>
      </c>
      <c r="H37" s="21"/>
      <c r="I37" s="22">
        <v>500</v>
      </c>
      <c r="J37" s="68">
        <f t="shared" si="4"/>
        <v>3633.41</v>
      </c>
      <c r="K37" s="30"/>
    </row>
    <row r="38" spans="1:11">
      <c r="A38" s="72">
        <f t="shared" si="2"/>
        <v>28</v>
      </c>
      <c r="B38" s="105" t="s">
        <v>142</v>
      </c>
      <c r="C38" s="104" t="s">
        <v>84</v>
      </c>
      <c r="D38" s="104" t="s">
        <v>108</v>
      </c>
      <c r="E38" s="19"/>
      <c r="F38" s="20"/>
      <c r="G38" s="67">
        <f t="shared" si="3"/>
        <v>998.95</v>
      </c>
      <c r="H38" s="21"/>
      <c r="I38" s="22">
        <v>0.2</v>
      </c>
      <c r="J38" s="68">
        <f t="shared" si="4"/>
        <v>3633.21</v>
      </c>
      <c r="K38" s="30"/>
    </row>
    <row r="39" spans="1:11">
      <c r="A39" s="72">
        <f t="shared" si="2"/>
        <v>29</v>
      </c>
      <c r="B39" s="105" t="s">
        <v>143</v>
      </c>
      <c r="C39" s="104" t="s">
        <v>130</v>
      </c>
      <c r="D39" s="104" t="s">
        <v>164</v>
      </c>
      <c r="E39" s="19"/>
      <c r="F39" s="20">
        <v>885.94</v>
      </c>
      <c r="G39" s="67">
        <f t="shared" si="3"/>
        <v>113.00999999999999</v>
      </c>
      <c r="H39" s="21"/>
      <c r="I39" s="22"/>
      <c r="J39" s="68">
        <f t="shared" si="4"/>
        <v>3633.21</v>
      </c>
      <c r="K39" s="30" t="s">
        <v>11</v>
      </c>
    </row>
    <row r="40" spans="1:11">
      <c r="A40" s="72">
        <f t="shared" si="2"/>
        <v>30</v>
      </c>
      <c r="B40" s="105" t="s">
        <v>144</v>
      </c>
      <c r="C40" s="104" t="s">
        <v>89</v>
      </c>
      <c r="D40" s="104" t="s">
        <v>163</v>
      </c>
      <c r="E40" s="19"/>
      <c r="F40" s="20"/>
      <c r="G40" s="67">
        <f t="shared" si="3"/>
        <v>113.00999999999999</v>
      </c>
      <c r="H40" s="21"/>
      <c r="I40" s="22">
        <v>500</v>
      </c>
      <c r="J40" s="68">
        <f t="shared" si="4"/>
        <v>3133.21</v>
      </c>
      <c r="K40" s="30"/>
    </row>
    <row r="41" spans="1:11">
      <c r="A41" s="72">
        <f t="shared" si="2"/>
        <v>31</v>
      </c>
      <c r="B41" s="105" t="s">
        <v>144</v>
      </c>
      <c r="C41" s="104" t="s">
        <v>90</v>
      </c>
      <c r="D41" s="104" t="s">
        <v>108</v>
      </c>
      <c r="E41" s="19"/>
      <c r="F41" s="20"/>
      <c r="G41" s="67">
        <f t="shared" si="3"/>
        <v>113.00999999999999</v>
      </c>
      <c r="H41" s="21"/>
      <c r="I41" s="22">
        <v>0.2</v>
      </c>
      <c r="J41" s="68">
        <f t="shared" si="4"/>
        <v>3133.01</v>
      </c>
      <c r="K41" s="30"/>
    </row>
    <row r="42" spans="1:11">
      <c r="A42" s="72">
        <f t="shared" si="2"/>
        <v>32</v>
      </c>
      <c r="B42" s="105" t="s">
        <v>145</v>
      </c>
      <c r="C42" s="104" t="s">
        <v>101</v>
      </c>
      <c r="D42" s="104" t="s">
        <v>272</v>
      </c>
      <c r="E42" s="19"/>
      <c r="F42" s="20"/>
      <c r="G42" s="67">
        <f t="shared" si="3"/>
        <v>113.00999999999999</v>
      </c>
      <c r="H42" s="21"/>
      <c r="I42" s="22">
        <v>326.69</v>
      </c>
      <c r="J42" s="68">
        <f t="shared" si="4"/>
        <v>2806.32</v>
      </c>
      <c r="K42" s="30" t="s">
        <v>107</v>
      </c>
    </row>
    <row r="43" spans="1:11">
      <c r="A43" s="72">
        <f t="shared" si="2"/>
        <v>33</v>
      </c>
      <c r="B43" s="105" t="s">
        <v>146</v>
      </c>
      <c r="C43" s="104" t="s">
        <v>131</v>
      </c>
      <c r="D43" s="104" t="s">
        <v>67</v>
      </c>
      <c r="E43" s="19">
        <v>500</v>
      </c>
      <c r="F43" s="20"/>
      <c r="G43" s="67">
        <f t="shared" si="3"/>
        <v>613.01</v>
      </c>
      <c r="H43" s="21"/>
      <c r="I43" s="22"/>
      <c r="J43" s="68">
        <f t="shared" si="4"/>
        <v>2806.32</v>
      </c>
      <c r="K43" s="30"/>
    </row>
    <row r="44" spans="1:11">
      <c r="A44" s="72">
        <f t="shared" si="2"/>
        <v>34</v>
      </c>
      <c r="B44" s="105" t="s">
        <v>146</v>
      </c>
      <c r="C44" s="104" t="s">
        <v>132</v>
      </c>
      <c r="D44" s="104" t="s">
        <v>165</v>
      </c>
      <c r="E44" s="19"/>
      <c r="F44" s="20">
        <v>130</v>
      </c>
      <c r="G44" s="67">
        <f t="shared" si="3"/>
        <v>483.01</v>
      </c>
      <c r="H44" s="21"/>
      <c r="I44" s="22"/>
      <c r="J44" s="68">
        <f t="shared" si="4"/>
        <v>2806.32</v>
      </c>
      <c r="K44" s="30" t="s">
        <v>15</v>
      </c>
    </row>
    <row r="45" spans="1:11">
      <c r="A45" s="72">
        <f t="shared" si="2"/>
        <v>35</v>
      </c>
      <c r="B45" s="105" t="s">
        <v>146</v>
      </c>
      <c r="C45" s="104" t="s">
        <v>133</v>
      </c>
      <c r="D45" s="104" t="s">
        <v>166</v>
      </c>
      <c r="E45" s="19"/>
      <c r="F45" s="20">
        <v>21.6</v>
      </c>
      <c r="G45" s="67">
        <f t="shared" si="3"/>
        <v>461.40999999999997</v>
      </c>
      <c r="H45" s="21"/>
      <c r="I45" s="22"/>
      <c r="J45" s="68">
        <f t="shared" si="4"/>
        <v>2806.32</v>
      </c>
      <c r="K45" s="30" t="s">
        <v>15</v>
      </c>
    </row>
    <row r="46" spans="1:11">
      <c r="A46" s="72">
        <f t="shared" si="2"/>
        <v>36</v>
      </c>
      <c r="B46" s="105" t="s">
        <v>147</v>
      </c>
      <c r="C46" s="104" t="s">
        <v>134</v>
      </c>
      <c r="D46" s="104" t="s">
        <v>108</v>
      </c>
      <c r="E46" s="19"/>
      <c r="F46" s="20"/>
      <c r="G46" s="67">
        <f t="shared" si="3"/>
        <v>461.40999999999997</v>
      </c>
      <c r="H46" s="21"/>
      <c r="I46" s="22">
        <v>3.9</v>
      </c>
      <c r="J46" s="68">
        <f t="shared" si="4"/>
        <v>2802.42</v>
      </c>
      <c r="K46" s="30"/>
    </row>
    <row r="47" spans="1:11" ht="13.5" thickBot="1">
      <c r="A47" s="71">
        <f t="shared" si="2"/>
        <v>37</v>
      </c>
      <c r="B47" s="106" t="s">
        <v>147</v>
      </c>
      <c r="C47" s="107" t="s">
        <v>135</v>
      </c>
      <c r="D47" s="107" t="s">
        <v>167</v>
      </c>
      <c r="E47" s="36"/>
      <c r="F47" s="37"/>
      <c r="G47" s="69">
        <f t="shared" si="3"/>
        <v>461.40999999999997</v>
      </c>
      <c r="H47" s="38">
        <v>0.02</v>
      </c>
      <c r="I47" s="31"/>
      <c r="J47" s="70">
        <f t="shared" si="4"/>
        <v>2802.44</v>
      </c>
      <c r="K47" s="54"/>
    </row>
    <row r="49" spans="1:11" ht="13.5" thickBot="1"/>
    <row r="50" spans="1:11" ht="13.5" thickBot="1">
      <c r="A50" s="55" t="s">
        <v>168</v>
      </c>
      <c r="B50" s="61"/>
      <c r="C50" s="62"/>
      <c r="D50" s="62"/>
      <c r="E50" s="3"/>
      <c r="F50" s="3"/>
      <c r="G50" s="11">
        <f>G47</f>
        <v>461.40999999999997</v>
      </c>
      <c r="H50" s="3"/>
      <c r="I50" s="3"/>
      <c r="J50" s="12">
        <f>J47</f>
        <v>2802.44</v>
      </c>
    </row>
    <row r="52" spans="1:11" ht="13.5" thickBot="1"/>
    <row r="53" spans="1:11">
      <c r="A53" s="267" t="s">
        <v>8</v>
      </c>
      <c r="B53" s="268" t="s">
        <v>4</v>
      </c>
      <c r="C53" s="269" t="s">
        <v>0</v>
      </c>
      <c r="D53" s="269" t="s">
        <v>1</v>
      </c>
      <c r="E53" s="270" t="s">
        <v>2</v>
      </c>
      <c r="F53" s="260"/>
      <c r="G53" s="270"/>
      <c r="H53" s="271" t="s">
        <v>3</v>
      </c>
      <c r="I53" s="262"/>
      <c r="J53" s="271"/>
      <c r="K53" s="265" t="s">
        <v>13</v>
      </c>
    </row>
    <row r="54" spans="1:11">
      <c r="A54" s="254"/>
      <c r="B54" s="256"/>
      <c r="C54" s="258"/>
      <c r="D54" s="258"/>
      <c r="E54" s="63" t="s">
        <v>5</v>
      </c>
      <c r="F54" s="50" t="s">
        <v>6</v>
      </c>
      <c r="G54" s="63" t="s">
        <v>7</v>
      </c>
      <c r="H54" s="64" t="s">
        <v>5</v>
      </c>
      <c r="I54" s="13" t="s">
        <v>6</v>
      </c>
      <c r="J54" s="64" t="s">
        <v>7</v>
      </c>
      <c r="K54" s="266"/>
    </row>
    <row r="55" spans="1:11">
      <c r="A55" s="27">
        <v>1</v>
      </c>
      <c r="B55" s="14">
        <v>2</v>
      </c>
      <c r="C55" s="14">
        <v>3</v>
      </c>
      <c r="D55" s="15">
        <v>4</v>
      </c>
      <c r="E55" s="16">
        <v>5</v>
      </c>
      <c r="F55" s="51">
        <v>6</v>
      </c>
      <c r="G55" s="16">
        <v>7</v>
      </c>
      <c r="H55" s="17">
        <v>8</v>
      </c>
      <c r="I55" s="18">
        <v>9</v>
      </c>
      <c r="J55" s="17">
        <v>10</v>
      </c>
      <c r="K55" s="266"/>
    </row>
    <row r="56" spans="1:11" ht="13.5" thickBot="1">
      <c r="A56" s="28"/>
      <c r="B56" s="58"/>
      <c r="C56" s="91"/>
      <c r="D56" s="91"/>
      <c r="E56" s="25"/>
      <c r="F56" s="52"/>
      <c r="G56" s="25"/>
      <c r="H56" s="26"/>
      <c r="I56" s="26"/>
      <c r="J56" s="26"/>
      <c r="K56" s="29"/>
    </row>
    <row r="57" spans="1:11" ht="14.25" thickTop="1" thickBot="1">
      <c r="A57" s="78" t="s">
        <v>17</v>
      </c>
      <c r="B57" s="79"/>
      <c r="C57" s="89" t="s">
        <v>110</v>
      </c>
      <c r="D57" s="90" t="s">
        <v>169</v>
      </c>
      <c r="E57" s="80"/>
      <c r="F57" s="80"/>
      <c r="G57" s="81">
        <v>461.41</v>
      </c>
      <c r="H57" s="82"/>
      <c r="I57" s="82"/>
      <c r="J57" s="83">
        <v>2802.44</v>
      </c>
      <c r="K57" s="84"/>
    </row>
    <row r="58" spans="1:11" ht="13.5" thickTop="1">
      <c r="A58" s="73">
        <v>38</v>
      </c>
      <c r="B58" s="105" t="s">
        <v>170</v>
      </c>
      <c r="C58" s="104" t="s">
        <v>199</v>
      </c>
      <c r="D58" s="104" t="s">
        <v>227</v>
      </c>
      <c r="E58" s="32">
        <v>165</v>
      </c>
      <c r="F58" s="33"/>
      <c r="G58" s="65">
        <f t="shared" ref="G58:G89" si="5">G57+E58-F58</f>
        <v>626.41000000000008</v>
      </c>
      <c r="H58" s="34"/>
      <c r="I58" s="35"/>
      <c r="J58" s="66">
        <f t="shared" ref="J58:J89" si="6">J57+H58-I58</f>
        <v>2802.44</v>
      </c>
      <c r="K58" s="39" t="s">
        <v>273</v>
      </c>
    </row>
    <row r="59" spans="1:11">
      <c r="A59" s="73">
        <v>39</v>
      </c>
      <c r="B59" s="105" t="s">
        <v>170</v>
      </c>
      <c r="C59" s="104" t="s">
        <v>200</v>
      </c>
      <c r="D59" s="104" t="s">
        <v>68</v>
      </c>
      <c r="E59" s="19"/>
      <c r="F59" s="20">
        <v>165</v>
      </c>
      <c r="G59" s="65">
        <f t="shared" si="5"/>
        <v>461.41000000000008</v>
      </c>
      <c r="H59" s="21"/>
      <c r="I59" s="22"/>
      <c r="J59" s="66">
        <f t="shared" si="6"/>
        <v>2802.44</v>
      </c>
      <c r="K59" s="30"/>
    </row>
    <row r="60" spans="1:11">
      <c r="A60" s="72">
        <f t="shared" ref="A60:A91" si="7">A59+1</f>
        <v>40</v>
      </c>
      <c r="B60" s="105" t="s">
        <v>170</v>
      </c>
      <c r="C60" s="104" t="s">
        <v>21</v>
      </c>
      <c r="D60" s="104" t="s">
        <v>159</v>
      </c>
      <c r="E60" s="19"/>
      <c r="F60" s="20"/>
      <c r="G60" s="67">
        <f t="shared" si="5"/>
        <v>461.41000000000008</v>
      </c>
      <c r="H60" s="21">
        <v>165</v>
      </c>
      <c r="I60" s="22"/>
      <c r="J60" s="68">
        <f t="shared" si="6"/>
        <v>2967.44</v>
      </c>
      <c r="K60" s="30"/>
    </row>
    <row r="61" spans="1:11">
      <c r="A61" s="72">
        <f t="shared" si="7"/>
        <v>41</v>
      </c>
      <c r="B61" s="105" t="s">
        <v>171</v>
      </c>
      <c r="C61" s="104" t="s">
        <v>31</v>
      </c>
      <c r="D61" s="104" t="s">
        <v>228</v>
      </c>
      <c r="E61" s="19"/>
      <c r="F61" s="20"/>
      <c r="G61" s="67">
        <f t="shared" si="5"/>
        <v>461.41000000000008</v>
      </c>
      <c r="H61" s="21"/>
      <c r="I61" s="22">
        <v>10</v>
      </c>
      <c r="J61" s="68">
        <f t="shared" si="6"/>
        <v>2957.44</v>
      </c>
      <c r="K61" s="30"/>
    </row>
    <row r="62" spans="1:11">
      <c r="A62" s="72">
        <f t="shared" si="7"/>
        <v>42</v>
      </c>
      <c r="B62" s="105" t="s">
        <v>172</v>
      </c>
      <c r="C62" s="104" t="s">
        <v>201</v>
      </c>
      <c r="D62" s="104" t="s">
        <v>229</v>
      </c>
      <c r="E62" s="19">
        <v>165</v>
      </c>
      <c r="F62" s="20"/>
      <c r="G62" s="67">
        <f t="shared" si="5"/>
        <v>626.41000000000008</v>
      </c>
      <c r="H62" s="21"/>
      <c r="I62" s="22"/>
      <c r="J62" s="68">
        <f t="shared" si="6"/>
        <v>2957.44</v>
      </c>
      <c r="K62" s="30" t="s">
        <v>12</v>
      </c>
    </row>
    <row r="63" spans="1:11">
      <c r="A63" s="72">
        <f t="shared" si="7"/>
        <v>43</v>
      </c>
      <c r="B63" s="105" t="s">
        <v>173</v>
      </c>
      <c r="C63" s="104" t="s">
        <v>33</v>
      </c>
      <c r="D63" s="104" t="s">
        <v>228</v>
      </c>
      <c r="E63" s="19"/>
      <c r="F63" s="20"/>
      <c r="G63" s="67">
        <f t="shared" si="5"/>
        <v>626.41000000000008</v>
      </c>
      <c r="H63" s="21"/>
      <c r="I63" s="22">
        <v>3.9</v>
      </c>
      <c r="J63" s="68">
        <f t="shared" si="6"/>
        <v>2953.54</v>
      </c>
      <c r="K63" s="30"/>
    </row>
    <row r="64" spans="1:11" ht="13.5" thickBot="1">
      <c r="A64" s="71">
        <f t="shared" si="7"/>
        <v>44</v>
      </c>
      <c r="B64" s="106" t="s">
        <v>173</v>
      </c>
      <c r="C64" s="107" t="s">
        <v>34</v>
      </c>
      <c r="D64" s="107" t="s">
        <v>91</v>
      </c>
      <c r="E64" s="36"/>
      <c r="F64" s="37"/>
      <c r="G64" s="69">
        <f t="shared" si="5"/>
        <v>626.41000000000008</v>
      </c>
      <c r="H64" s="38">
        <v>0.02</v>
      </c>
      <c r="I64" s="31"/>
      <c r="J64" s="70">
        <f t="shared" si="6"/>
        <v>2953.56</v>
      </c>
      <c r="K64" s="54"/>
    </row>
    <row r="65" spans="1:11">
      <c r="A65" s="73">
        <f t="shared" si="7"/>
        <v>45</v>
      </c>
      <c r="B65" s="108" t="s">
        <v>174</v>
      </c>
      <c r="C65" s="109" t="s">
        <v>202</v>
      </c>
      <c r="D65" s="109" t="s">
        <v>230</v>
      </c>
      <c r="E65" s="32"/>
      <c r="F65" s="33">
        <v>20</v>
      </c>
      <c r="G65" s="65">
        <f t="shared" si="5"/>
        <v>606.41000000000008</v>
      </c>
      <c r="H65" s="34"/>
      <c r="I65" s="35"/>
      <c r="J65" s="66">
        <f t="shared" si="6"/>
        <v>2953.56</v>
      </c>
      <c r="K65" s="39" t="s">
        <v>12</v>
      </c>
    </row>
    <row r="66" spans="1:11">
      <c r="A66" s="72">
        <f t="shared" si="7"/>
        <v>46</v>
      </c>
      <c r="B66" s="105" t="s">
        <v>175</v>
      </c>
      <c r="C66" s="104" t="s">
        <v>22</v>
      </c>
      <c r="D66" s="104" t="s">
        <v>231</v>
      </c>
      <c r="E66" s="19"/>
      <c r="F66" s="20"/>
      <c r="G66" s="67">
        <f t="shared" si="5"/>
        <v>606.41000000000008</v>
      </c>
      <c r="H66" s="21"/>
      <c r="I66" s="22">
        <v>85.1</v>
      </c>
      <c r="J66" s="68">
        <f t="shared" si="6"/>
        <v>2868.46</v>
      </c>
      <c r="K66" s="30" t="s">
        <v>15</v>
      </c>
    </row>
    <row r="67" spans="1:11">
      <c r="A67" s="72">
        <f t="shared" si="7"/>
        <v>47</v>
      </c>
      <c r="B67" s="105" t="s">
        <v>175</v>
      </c>
      <c r="C67" s="104" t="s">
        <v>37</v>
      </c>
      <c r="D67" s="104" t="s">
        <v>228</v>
      </c>
      <c r="E67" s="19"/>
      <c r="F67" s="20"/>
      <c r="G67" s="67">
        <f t="shared" si="5"/>
        <v>606.41000000000008</v>
      </c>
      <c r="H67" s="21"/>
      <c r="I67" s="22">
        <v>3.9</v>
      </c>
      <c r="J67" s="68">
        <f t="shared" si="6"/>
        <v>2864.56</v>
      </c>
      <c r="K67" s="30"/>
    </row>
    <row r="68" spans="1:11" ht="13.5" thickBot="1">
      <c r="A68" s="71">
        <f t="shared" si="7"/>
        <v>48</v>
      </c>
      <c r="B68" s="106" t="s">
        <v>175</v>
      </c>
      <c r="C68" s="107" t="s">
        <v>38</v>
      </c>
      <c r="D68" s="107" t="s">
        <v>91</v>
      </c>
      <c r="E68" s="36"/>
      <c r="F68" s="37"/>
      <c r="G68" s="69">
        <f t="shared" si="5"/>
        <v>606.41000000000008</v>
      </c>
      <c r="H68" s="38">
        <v>0.02</v>
      </c>
      <c r="I68" s="31"/>
      <c r="J68" s="70">
        <f t="shared" si="6"/>
        <v>2864.58</v>
      </c>
      <c r="K68" s="54"/>
    </row>
    <row r="69" spans="1:11">
      <c r="A69" s="73">
        <f t="shared" si="7"/>
        <v>49</v>
      </c>
      <c r="B69" s="108" t="s">
        <v>176</v>
      </c>
      <c r="C69" s="109" t="s">
        <v>203</v>
      </c>
      <c r="D69" s="109" t="s">
        <v>232</v>
      </c>
      <c r="E69" s="32">
        <v>118.8</v>
      </c>
      <c r="F69" s="33"/>
      <c r="G69" s="65">
        <f t="shared" si="5"/>
        <v>725.21</v>
      </c>
      <c r="H69" s="34"/>
      <c r="I69" s="35"/>
      <c r="J69" s="66">
        <f t="shared" si="6"/>
        <v>2864.58</v>
      </c>
      <c r="K69" s="39" t="s">
        <v>274</v>
      </c>
    </row>
    <row r="70" spans="1:11">
      <c r="A70" s="72">
        <f t="shared" si="7"/>
        <v>50</v>
      </c>
      <c r="B70" s="105" t="s">
        <v>176</v>
      </c>
      <c r="C70" s="104" t="s">
        <v>204</v>
      </c>
      <c r="D70" s="104" t="s">
        <v>233</v>
      </c>
      <c r="E70" s="19">
        <v>330</v>
      </c>
      <c r="F70" s="20"/>
      <c r="G70" s="67">
        <f t="shared" si="5"/>
        <v>1055.21</v>
      </c>
      <c r="H70" s="21"/>
      <c r="I70" s="22"/>
      <c r="J70" s="68">
        <f t="shared" si="6"/>
        <v>2864.58</v>
      </c>
      <c r="K70" s="30" t="s">
        <v>10</v>
      </c>
    </row>
    <row r="71" spans="1:11">
      <c r="A71" s="72">
        <f t="shared" si="7"/>
        <v>51</v>
      </c>
      <c r="B71" s="105" t="s">
        <v>176</v>
      </c>
      <c r="C71" s="104" t="s">
        <v>205</v>
      </c>
      <c r="D71" s="104" t="s">
        <v>234</v>
      </c>
      <c r="E71" s="19">
        <v>462</v>
      </c>
      <c r="F71" s="20"/>
      <c r="G71" s="67">
        <f t="shared" si="5"/>
        <v>1517.21</v>
      </c>
      <c r="H71" s="21"/>
      <c r="I71" s="22"/>
      <c r="J71" s="68">
        <f t="shared" si="6"/>
        <v>2864.58</v>
      </c>
      <c r="K71" s="30" t="s">
        <v>102</v>
      </c>
    </row>
    <row r="72" spans="1:11">
      <c r="A72" s="72">
        <f t="shared" si="7"/>
        <v>52</v>
      </c>
      <c r="B72" s="105" t="s">
        <v>176</v>
      </c>
      <c r="C72" s="104" t="s">
        <v>206</v>
      </c>
      <c r="D72" s="104" t="s">
        <v>235</v>
      </c>
      <c r="E72" s="19">
        <v>330</v>
      </c>
      <c r="F72" s="20"/>
      <c r="G72" s="67">
        <f t="shared" si="5"/>
        <v>1847.21</v>
      </c>
      <c r="H72" s="21"/>
      <c r="I72" s="22"/>
      <c r="J72" s="68">
        <f t="shared" si="6"/>
        <v>2864.58</v>
      </c>
      <c r="K72" s="30" t="s">
        <v>106</v>
      </c>
    </row>
    <row r="73" spans="1:11">
      <c r="A73" s="72">
        <f t="shared" si="7"/>
        <v>53</v>
      </c>
      <c r="B73" s="105" t="s">
        <v>177</v>
      </c>
      <c r="C73" s="104" t="s">
        <v>207</v>
      </c>
      <c r="D73" s="104" t="s">
        <v>68</v>
      </c>
      <c r="E73" s="19"/>
      <c r="F73" s="20">
        <v>1405.8</v>
      </c>
      <c r="G73" s="67">
        <f t="shared" si="5"/>
        <v>441.41000000000008</v>
      </c>
      <c r="H73" s="21"/>
      <c r="I73" s="22"/>
      <c r="J73" s="68">
        <f t="shared" si="6"/>
        <v>2864.58</v>
      </c>
      <c r="K73" s="30"/>
    </row>
    <row r="74" spans="1:11">
      <c r="A74" s="72">
        <f t="shared" si="7"/>
        <v>54</v>
      </c>
      <c r="B74" s="105" t="s">
        <v>177</v>
      </c>
      <c r="C74" s="104" t="s">
        <v>23</v>
      </c>
      <c r="D74" s="104" t="s">
        <v>159</v>
      </c>
      <c r="E74" s="19"/>
      <c r="F74" s="20"/>
      <c r="G74" s="67">
        <f t="shared" si="5"/>
        <v>441.41000000000008</v>
      </c>
      <c r="H74" s="21">
        <v>1405.8</v>
      </c>
      <c r="I74" s="22"/>
      <c r="J74" s="68">
        <f t="shared" si="6"/>
        <v>4270.38</v>
      </c>
      <c r="K74" s="30"/>
    </row>
    <row r="75" spans="1:11">
      <c r="A75" s="72">
        <f t="shared" si="7"/>
        <v>55</v>
      </c>
      <c r="B75" s="105" t="s">
        <v>178</v>
      </c>
      <c r="C75" s="104" t="s">
        <v>208</v>
      </c>
      <c r="D75" s="104" t="s">
        <v>236</v>
      </c>
      <c r="E75" s="19"/>
      <c r="F75" s="20">
        <v>61.31</v>
      </c>
      <c r="G75" s="67">
        <f t="shared" si="5"/>
        <v>380.10000000000008</v>
      </c>
      <c r="H75" s="21"/>
      <c r="I75" s="22"/>
      <c r="J75" s="68">
        <f t="shared" si="6"/>
        <v>4270.38</v>
      </c>
      <c r="K75" s="30" t="s">
        <v>11</v>
      </c>
    </row>
    <row r="76" spans="1:11">
      <c r="A76" s="72">
        <f t="shared" si="7"/>
        <v>56</v>
      </c>
      <c r="B76" s="105" t="s">
        <v>179</v>
      </c>
      <c r="C76" s="104" t="s">
        <v>209</v>
      </c>
      <c r="D76" s="104" t="s">
        <v>237</v>
      </c>
      <c r="E76" s="19"/>
      <c r="F76" s="20">
        <v>183</v>
      </c>
      <c r="G76" s="67">
        <f t="shared" si="5"/>
        <v>197.10000000000008</v>
      </c>
      <c r="H76" s="21"/>
      <c r="I76" s="22"/>
      <c r="J76" s="68">
        <f t="shared" si="6"/>
        <v>4270.38</v>
      </c>
      <c r="K76" s="30" t="s">
        <v>87</v>
      </c>
    </row>
    <row r="77" spans="1:11">
      <c r="A77" s="72">
        <f t="shared" si="7"/>
        <v>57</v>
      </c>
      <c r="B77" s="105" t="s">
        <v>180</v>
      </c>
      <c r="C77" s="104" t="s">
        <v>210</v>
      </c>
      <c r="D77" s="104" t="s">
        <v>233</v>
      </c>
      <c r="E77" s="19">
        <v>165</v>
      </c>
      <c r="F77" s="20"/>
      <c r="G77" s="67">
        <f t="shared" si="5"/>
        <v>362.10000000000008</v>
      </c>
      <c r="H77" s="21"/>
      <c r="I77" s="22"/>
      <c r="J77" s="68">
        <f t="shared" si="6"/>
        <v>4270.38</v>
      </c>
      <c r="K77" s="30" t="s">
        <v>10</v>
      </c>
    </row>
    <row r="78" spans="1:11">
      <c r="A78" s="72">
        <f t="shared" si="7"/>
        <v>58</v>
      </c>
      <c r="B78" s="105" t="s">
        <v>180</v>
      </c>
      <c r="C78" s="104" t="s">
        <v>24</v>
      </c>
      <c r="D78" s="104" t="s">
        <v>228</v>
      </c>
      <c r="E78" s="19"/>
      <c r="F78" s="20"/>
      <c r="G78" s="67">
        <f t="shared" si="5"/>
        <v>362.10000000000008</v>
      </c>
      <c r="H78" s="21"/>
      <c r="I78" s="22">
        <v>3.9</v>
      </c>
      <c r="J78" s="68">
        <f t="shared" si="6"/>
        <v>4266.4800000000005</v>
      </c>
      <c r="K78" s="30"/>
    </row>
    <row r="79" spans="1:11" ht="13.5" thickBot="1">
      <c r="A79" s="71">
        <f t="shared" si="7"/>
        <v>59</v>
      </c>
      <c r="B79" s="106" t="s">
        <v>180</v>
      </c>
      <c r="C79" s="107" t="s">
        <v>39</v>
      </c>
      <c r="D79" s="107" t="s">
        <v>91</v>
      </c>
      <c r="E79" s="36"/>
      <c r="F79" s="37"/>
      <c r="G79" s="69">
        <f t="shared" si="5"/>
        <v>362.10000000000008</v>
      </c>
      <c r="H79" s="38">
        <v>0.03</v>
      </c>
      <c r="I79" s="31"/>
      <c r="J79" s="70">
        <f t="shared" si="6"/>
        <v>4266.51</v>
      </c>
      <c r="K79" s="54"/>
    </row>
    <row r="80" spans="1:11">
      <c r="A80" s="73">
        <f t="shared" si="7"/>
        <v>60</v>
      </c>
      <c r="B80" s="108" t="s">
        <v>181</v>
      </c>
      <c r="C80" s="109" t="s">
        <v>211</v>
      </c>
      <c r="D80" s="109" t="s">
        <v>238</v>
      </c>
      <c r="E80" s="32"/>
      <c r="F80" s="33">
        <v>70</v>
      </c>
      <c r="G80" s="65">
        <f t="shared" si="5"/>
        <v>292.10000000000008</v>
      </c>
      <c r="H80" s="34"/>
      <c r="I80" s="35"/>
      <c r="J80" s="66">
        <f t="shared" si="6"/>
        <v>4266.51</v>
      </c>
      <c r="K80" s="39" t="s">
        <v>107</v>
      </c>
    </row>
    <row r="81" spans="1:11">
      <c r="A81" s="72">
        <f t="shared" si="7"/>
        <v>61</v>
      </c>
      <c r="B81" s="105" t="s">
        <v>182</v>
      </c>
      <c r="C81" s="104" t="s">
        <v>212</v>
      </c>
      <c r="D81" s="104" t="s">
        <v>239</v>
      </c>
      <c r="E81" s="19"/>
      <c r="F81" s="20">
        <v>15.75</v>
      </c>
      <c r="G81" s="67">
        <f t="shared" si="5"/>
        <v>276.35000000000008</v>
      </c>
      <c r="H81" s="21"/>
      <c r="I81" s="22"/>
      <c r="J81" s="68">
        <f t="shared" si="6"/>
        <v>4266.51</v>
      </c>
      <c r="K81" s="30" t="s">
        <v>10</v>
      </c>
    </row>
    <row r="82" spans="1:11">
      <c r="A82" s="72">
        <f t="shared" si="7"/>
        <v>62</v>
      </c>
      <c r="B82" s="105" t="s">
        <v>183</v>
      </c>
      <c r="C82" s="104" t="s">
        <v>25</v>
      </c>
      <c r="D82" s="104" t="s">
        <v>240</v>
      </c>
      <c r="E82" s="19"/>
      <c r="F82" s="20"/>
      <c r="G82" s="67">
        <f t="shared" si="5"/>
        <v>276.35000000000008</v>
      </c>
      <c r="H82" s="21"/>
      <c r="I82" s="22">
        <v>175.82</v>
      </c>
      <c r="J82" s="68">
        <f t="shared" si="6"/>
        <v>4090.69</v>
      </c>
      <c r="K82" s="30" t="s">
        <v>77</v>
      </c>
    </row>
    <row r="83" spans="1:11">
      <c r="A83" s="72">
        <f t="shared" si="7"/>
        <v>63</v>
      </c>
      <c r="B83" s="105" t="s">
        <v>183</v>
      </c>
      <c r="C83" s="104" t="s">
        <v>26</v>
      </c>
      <c r="D83" s="104" t="s">
        <v>228</v>
      </c>
      <c r="E83" s="19"/>
      <c r="F83" s="20"/>
      <c r="G83" s="67">
        <f t="shared" si="5"/>
        <v>276.35000000000008</v>
      </c>
      <c r="H83" s="21"/>
      <c r="I83" s="22">
        <v>3.9</v>
      </c>
      <c r="J83" s="68">
        <f t="shared" si="6"/>
        <v>4086.79</v>
      </c>
      <c r="K83" s="30"/>
    </row>
    <row r="84" spans="1:11" ht="13.5" thickBot="1">
      <c r="A84" s="71">
        <f t="shared" si="7"/>
        <v>64</v>
      </c>
      <c r="B84" s="106" t="s">
        <v>184</v>
      </c>
      <c r="C84" s="107" t="s">
        <v>27</v>
      </c>
      <c r="D84" s="107" t="s">
        <v>91</v>
      </c>
      <c r="E84" s="36"/>
      <c r="F84" s="37"/>
      <c r="G84" s="69">
        <f t="shared" si="5"/>
        <v>276.35000000000008</v>
      </c>
      <c r="H84" s="38">
        <v>0.04</v>
      </c>
      <c r="I84" s="31"/>
      <c r="J84" s="70">
        <f t="shared" si="6"/>
        <v>4086.83</v>
      </c>
      <c r="K84" s="54"/>
    </row>
    <row r="85" spans="1:11">
      <c r="A85" s="73">
        <f t="shared" si="7"/>
        <v>65</v>
      </c>
      <c r="B85" s="108" t="s">
        <v>185</v>
      </c>
      <c r="C85" s="109" t="s">
        <v>213</v>
      </c>
      <c r="D85" s="109" t="s">
        <v>241</v>
      </c>
      <c r="E85" s="32">
        <v>396</v>
      </c>
      <c r="F85" s="33"/>
      <c r="G85" s="65">
        <f t="shared" si="5"/>
        <v>672.35000000000014</v>
      </c>
      <c r="H85" s="34"/>
      <c r="I85" s="35"/>
      <c r="J85" s="66">
        <f t="shared" si="6"/>
        <v>4086.83</v>
      </c>
      <c r="K85" s="39" t="s">
        <v>273</v>
      </c>
    </row>
    <row r="86" spans="1:11">
      <c r="A86" s="72">
        <f t="shared" si="7"/>
        <v>66</v>
      </c>
      <c r="B86" s="105" t="s">
        <v>186</v>
      </c>
      <c r="C86" s="104" t="s">
        <v>214</v>
      </c>
      <c r="D86" s="104" t="s">
        <v>242</v>
      </c>
      <c r="E86" s="19">
        <v>396</v>
      </c>
      <c r="F86" s="20"/>
      <c r="G86" s="67">
        <f t="shared" si="5"/>
        <v>1068.3500000000001</v>
      </c>
      <c r="H86" s="21"/>
      <c r="I86" s="22"/>
      <c r="J86" s="68">
        <f t="shared" si="6"/>
        <v>4086.83</v>
      </c>
      <c r="K86" s="30" t="s">
        <v>53</v>
      </c>
    </row>
    <row r="87" spans="1:11">
      <c r="A87" s="72">
        <f t="shared" si="7"/>
        <v>67</v>
      </c>
      <c r="B87" s="105" t="s">
        <v>186</v>
      </c>
      <c r="C87" s="104" t="s">
        <v>215</v>
      </c>
      <c r="D87" s="104" t="s">
        <v>243</v>
      </c>
      <c r="E87" s="19">
        <v>320</v>
      </c>
      <c r="F87" s="20"/>
      <c r="G87" s="67">
        <f t="shared" si="5"/>
        <v>1388.3500000000001</v>
      </c>
      <c r="H87" s="21"/>
      <c r="I87" s="22"/>
      <c r="J87" s="68">
        <f t="shared" si="6"/>
        <v>4086.83</v>
      </c>
      <c r="K87" s="30" t="s">
        <v>11</v>
      </c>
    </row>
    <row r="88" spans="1:11">
      <c r="A88" s="72">
        <f t="shared" si="7"/>
        <v>68</v>
      </c>
      <c r="B88" s="105" t="s">
        <v>186</v>
      </c>
      <c r="C88" s="104" t="s">
        <v>216</v>
      </c>
      <c r="D88" s="104" t="s">
        <v>244</v>
      </c>
      <c r="E88" s="19">
        <v>528</v>
      </c>
      <c r="F88" s="20"/>
      <c r="G88" s="67">
        <f t="shared" si="5"/>
        <v>1916.3500000000001</v>
      </c>
      <c r="H88" s="21"/>
      <c r="I88" s="22"/>
      <c r="J88" s="68">
        <f t="shared" si="6"/>
        <v>4086.83</v>
      </c>
      <c r="K88" s="30" t="s">
        <v>15</v>
      </c>
    </row>
    <row r="89" spans="1:11">
      <c r="A89" s="72">
        <f t="shared" si="7"/>
        <v>69</v>
      </c>
      <c r="B89" s="105" t="s">
        <v>186</v>
      </c>
      <c r="C89" s="104" t="s">
        <v>217</v>
      </c>
      <c r="D89" s="104" t="s">
        <v>245</v>
      </c>
      <c r="E89" s="19">
        <v>66</v>
      </c>
      <c r="F89" s="20"/>
      <c r="G89" s="67">
        <f t="shared" si="5"/>
        <v>1982.3500000000001</v>
      </c>
      <c r="H89" s="21"/>
      <c r="I89" s="22"/>
      <c r="J89" s="68">
        <f t="shared" si="6"/>
        <v>4086.83</v>
      </c>
      <c r="K89" s="30" t="s">
        <v>106</v>
      </c>
    </row>
    <row r="90" spans="1:11">
      <c r="A90" s="72">
        <f t="shared" si="7"/>
        <v>70</v>
      </c>
      <c r="B90" s="105" t="s">
        <v>187</v>
      </c>
      <c r="C90" s="104" t="s">
        <v>218</v>
      </c>
      <c r="D90" s="104" t="s">
        <v>246</v>
      </c>
      <c r="E90" s="19"/>
      <c r="F90" s="20">
        <v>39</v>
      </c>
      <c r="G90" s="67">
        <f t="shared" ref="G90:G111" si="8">G89+E90-F90</f>
        <v>1943.3500000000001</v>
      </c>
      <c r="H90" s="21"/>
      <c r="I90" s="22"/>
      <c r="J90" s="68">
        <f t="shared" ref="J90:J111" si="9">J89+H90-I90</f>
        <v>4086.83</v>
      </c>
      <c r="K90" s="30" t="s">
        <v>12</v>
      </c>
    </row>
    <row r="91" spans="1:11">
      <c r="A91" s="72">
        <f t="shared" si="7"/>
        <v>71</v>
      </c>
      <c r="B91" s="105" t="s">
        <v>188</v>
      </c>
      <c r="C91" s="104" t="s">
        <v>219</v>
      </c>
      <c r="D91" s="104" t="s">
        <v>247</v>
      </c>
      <c r="E91" s="19">
        <v>33</v>
      </c>
      <c r="F91" s="20"/>
      <c r="G91" s="67">
        <f t="shared" si="8"/>
        <v>1976.3500000000001</v>
      </c>
      <c r="H91" s="21"/>
      <c r="I91" s="22"/>
      <c r="J91" s="68">
        <f t="shared" si="9"/>
        <v>4086.83</v>
      </c>
      <c r="K91" s="30" t="s">
        <v>11</v>
      </c>
    </row>
    <row r="92" spans="1:11">
      <c r="A92" s="72">
        <f t="shared" ref="A92:A111" si="10">A91+1</f>
        <v>72</v>
      </c>
      <c r="B92" s="105" t="s">
        <v>189</v>
      </c>
      <c r="C92" s="104" t="s">
        <v>28</v>
      </c>
      <c r="D92" s="104" t="s">
        <v>228</v>
      </c>
      <c r="E92" s="19"/>
      <c r="F92" s="20"/>
      <c r="G92" s="67">
        <f t="shared" si="8"/>
        <v>1976.3500000000001</v>
      </c>
      <c r="H92" s="21"/>
      <c r="I92" s="22">
        <v>3.9</v>
      </c>
      <c r="J92" s="68">
        <f t="shared" si="9"/>
        <v>4082.93</v>
      </c>
      <c r="K92" s="30"/>
    </row>
    <row r="93" spans="1:11">
      <c r="A93" s="72">
        <f t="shared" si="10"/>
        <v>73</v>
      </c>
      <c r="B93" s="105" t="s">
        <v>189</v>
      </c>
      <c r="C93" s="104" t="s">
        <v>29</v>
      </c>
      <c r="D93" s="104" t="s">
        <v>91</v>
      </c>
      <c r="E93" s="19"/>
      <c r="F93" s="20"/>
      <c r="G93" s="67">
        <f t="shared" si="8"/>
        <v>1976.3500000000001</v>
      </c>
      <c r="H93" s="21">
        <v>0.03</v>
      </c>
      <c r="I93" s="22"/>
      <c r="J93" s="68">
        <f t="shared" si="9"/>
        <v>4082.96</v>
      </c>
      <c r="K93" s="30"/>
    </row>
    <row r="94" spans="1:11">
      <c r="A94" s="72">
        <f t="shared" si="10"/>
        <v>74</v>
      </c>
      <c r="B94" s="105" t="s">
        <v>189</v>
      </c>
      <c r="C94" s="104" t="s">
        <v>30</v>
      </c>
      <c r="D94" s="104" t="s">
        <v>159</v>
      </c>
      <c r="E94" s="19"/>
      <c r="F94" s="20"/>
      <c r="G94" s="67">
        <f t="shared" si="8"/>
        <v>1976.3500000000001</v>
      </c>
      <c r="H94" s="21">
        <v>1904</v>
      </c>
      <c r="I94" s="22"/>
      <c r="J94" s="68">
        <f t="shared" si="9"/>
        <v>5986.96</v>
      </c>
      <c r="K94" s="30"/>
    </row>
    <row r="95" spans="1:11" ht="13.5" thickBot="1">
      <c r="A95" s="71">
        <f t="shared" si="10"/>
        <v>75</v>
      </c>
      <c r="B95" s="106" t="s">
        <v>189</v>
      </c>
      <c r="C95" s="107" t="s">
        <v>220</v>
      </c>
      <c r="D95" s="107" t="s">
        <v>68</v>
      </c>
      <c r="E95" s="36"/>
      <c r="F95" s="37">
        <v>1904</v>
      </c>
      <c r="G95" s="69">
        <f t="shared" si="8"/>
        <v>72.350000000000136</v>
      </c>
      <c r="H95" s="38"/>
      <c r="I95" s="31"/>
      <c r="J95" s="70">
        <f t="shared" si="9"/>
        <v>5986.96</v>
      </c>
      <c r="K95" s="54"/>
    </row>
    <row r="96" spans="1:11">
      <c r="A96" s="73">
        <f t="shared" si="10"/>
        <v>76</v>
      </c>
      <c r="B96" s="108" t="s">
        <v>190</v>
      </c>
      <c r="C96" s="109" t="s">
        <v>52</v>
      </c>
      <c r="D96" s="109" t="s">
        <v>248</v>
      </c>
      <c r="E96" s="32"/>
      <c r="F96" s="33"/>
      <c r="G96" s="65">
        <f t="shared" si="8"/>
        <v>72.350000000000136</v>
      </c>
      <c r="H96" s="34"/>
      <c r="I96" s="35">
        <v>240</v>
      </c>
      <c r="J96" s="66">
        <f t="shared" si="9"/>
        <v>5746.96</v>
      </c>
      <c r="K96" s="39" t="s">
        <v>12</v>
      </c>
    </row>
    <row r="97" spans="1:11">
      <c r="A97" s="72">
        <f t="shared" si="10"/>
        <v>77</v>
      </c>
      <c r="B97" s="105" t="s">
        <v>191</v>
      </c>
      <c r="C97" s="104" t="s">
        <v>221</v>
      </c>
      <c r="D97" s="104" t="s">
        <v>249</v>
      </c>
      <c r="E97" s="19">
        <v>396</v>
      </c>
      <c r="F97" s="20"/>
      <c r="G97" s="67">
        <f t="shared" si="8"/>
        <v>468.35000000000014</v>
      </c>
      <c r="H97" s="21"/>
      <c r="I97" s="22"/>
      <c r="J97" s="68">
        <f t="shared" si="9"/>
        <v>5746.96</v>
      </c>
      <c r="K97" s="30" t="s">
        <v>14</v>
      </c>
    </row>
    <row r="98" spans="1:11">
      <c r="A98" s="72">
        <f t="shared" si="10"/>
        <v>78</v>
      </c>
      <c r="B98" s="105" t="s">
        <v>191</v>
      </c>
      <c r="C98" s="104" t="s">
        <v>222</v>
      </c>
      <c r="D98" s="104" t="s">
        <v>250</v>
      </c>
      <c r="E98" s="19">
        <v>528</v>
      </c>
      <c r="F98" s="20"/>
      <c r="G98" s="67">
        <f t="shared" si="8"/>
        <v>996.35000000000014</v>
      </c>
      <c r="H98" s="21"/>
      <c r="I98" s="22"/>
      <c r="J98" s="68">
        <f t="shared" si="9"/>
        <v>5746.96</v>
      </c>
      <c r="K98" s="30" t="s">
        <v>12</v>
      </c>
    </row>
    <row r="99" spans="1:11">
      <c r="A99" s="72">
        <f t="shared" si="10"/>
        <v>79</v>
      </c>
      <c r="B99" s="105" t="s">
        <v>192</v>
      </c>
      <c r="C99" s="104" t="s">
        <v>55</v>
      </c>
      <c r="D99" s="104" t="s">
        <v>251</v>
      </c>
      <c r="E99" s="19"/>
      <c r="F99" s="20"/>
      <c r="G99" s="67">
        <f t="shared" si="8"/>
        <v>996.35000000000014</v>
      </c>
      <c r="H99" s="21"/>
      <c r="I99" s="22">
        <v>222.3</v>
      </c>
      <c r="J99" s="68">
        <f t="shared" si="9"/>
        <v>5524.66</v>
      </c>
      <c r="K99" s="30" t="s">
        <v>11</v>
      </c>
    </row>
    <row r="100" spans="1:11">
      <c r="A100" s="72">
        <f t="shared" si="10"/>
        <v>80</v>
      </c>
      <c r="B100" s="105" t="s">
        <v>193</v>
      </c>
      <c r="C100" s="104" t="s">
        <v>56</v>
      </c>
      <c r="D100" s="104" t="s">
        <v>159</v>
      </c>
      <c r="E100" s="19"/>
      <c r="F100" s="20"/>
      <c r="G100" s="67">
        <f t="shared" si="8"/>
        <v>996.35000000000014</v>
      </c>
      <c r="H100" s="21">
        <v>924</v>
      </c>
      <c r="I100" s="22"/>
      <c r="J100" s="68">
        <f t="shared" si="9"/>
        <v>6448.66</v>
      </c>
      <c r="K100" s="30"/>
    </row>
    <row r="101" spans="1:11">
      <c r="A101" s="72">
        <f t="shared" si="10"/>
        <v>81</v>
      </c>
      <c r="B101" s="105" t="s">
        <v>193</v>
      </c>
      <c r="C101" s="104" t="s">
        <v>223</v>
      </c>
      <c r="D101" s="104" t="s">
        <v>252</v>
      </c>
      <c r="E101" s="19"/>
      <c r="F101" s="20">
        <v>13.05</v>
      </c>
      <c r="G101" s="67">
        <f t="shared" si="8"/>
        <v>983.30000000000018</v>
      </c>
      <c r="H101" s="21"/>
      <c r="I101" s="22"/>
      <c r="J101" s="68">
        <f t="shared" si="9"/>
        <v>6448.66</v>
      </c>
      <c r="K101" s="30" t="s">
        <v>12</v>
      </c>
    </row>
    <row r="102" spans="1:11">
      <c r="A102" s="72">
        <f t="shared" si="10"/>
        <v>82</v>
      </c>
      <c r="B102" s="105" t="s">
        <v>193</v>
      </c>
      <c r="C102" s="104" t="s">
        <v>224</v>
      </c>
      <c r="D102" s="104" t="s">
        <v>68</v>
      </c>
      <c r="E102" s="19"/>
      <c r="F102" s="20">
        <v>924</v>
      </c>
      <c r="G102" s="67">
        <f t="shared" si="8"/>
        <v>59.300000000000182</v>
      </c>
      <c r="H102" s="21"/>
      <c r="I102" s="22"/>
      <c r="J102" s="68">
        <f t="shared" si="9"/>
        <v>6448.66</v>
      </c>
      <c r="K102" s="30"/>
    </row>
    <row r="103" spans="1:11">
      <c r="A103" s="72">
        <f t="shared" si="10"/>
        <v>83</v>
      </c>
      <c r="B103" s="105" t="s">
        <v>194</v>
      </c>
      <c r="C103" s="104" t="s">
        <v>225</v>
      </c>
      <c r="D103" s="104" t="s">
        <v>253</v>
      </c>
      <c r="E103" s="19"/>
      <c r="F103" s="20">
        <v>14.12</v>
      </c>
      <c r="G103" s="67">
        <f t="shared" si="8"/>
        <v>45.180000000000184</v>
      </c>
      <c r="H103" s="21"/>
      <c r="I103" s="22"/>
      <c r="J103" s="68">
        <f t="shared" si="9"/>
        <v>6448.66</v>
      </c>
      <c r="K103" s="30" t="s">
        <v>15</v>
      </c>
    </row>
    <row r="104" spans="1:11">
      <c r="A104" s="72">
        <f t="shared" si="10"/>
        <v>84</v>
      </c>
      <c r="B104" s="105" t="s">
        <v>194</v>
      </c>
      <c r="C104" s="104" t="s">
        <v>256</v>
      </c>
      <c r="D104" s="104" t="s">
        <v>257</v>
      </c>
      <c r="E104" s="19">
        <v>100</v>
      </c>
      <c r="F104" s="20"/>
      <c r="G104" s="67">
        <f t="shared" si="8"/>
        <v>145.18000000000018</v>
      </c>
      <c r="H104" s="21"/>
      <c r="I104" s="22"/>
      <c r="J104" s="68">
        <f t="shared" si="9"/>
        <v>6448.66</v>
      </c>
      <c r="K104" s="30" t="s">
        <v>107</v>
      </c>
    </row>
    <row r="105" spans="1:11">
      <c r="A105" s="72">
        <f t="shared" si="10"/>
        <v>85</v>
      </c>
      <c r="B105" s="105" t="s">
        <v>194</v>
      </c>
      <c r="C105" s="104" t="s">
        <v>226</v>
      </c>
      <c r="D105" s="104" t="s">
        <v>254</v>
      </c>
      <c r="E105" s="19"/>
      <c r="F105" s="20">
        <v>100</v>
      </c>
      <c r="G105" s="67">
        <f t="shared" si="8"/>
        <v>45.180000000000177</v>
      </c>
      <c r="H105" s="21"/>
      <c r="I105" s="22"/>
      <c r="J105" s="68">
        <f t="shared" si="9"/>
        <v>6448.66</v>
      </c>
      <c r="K105" s="30" t="s">
        <v>275</v>
      </c>
    </row>
    <row r="106" spans="1:11">
      <c r="A106" s="72">
        <f t="shared" si="10"/>
        <v>86</v>
      </c>
      <c r="B106" s="105" t="s">
        <v>195</v>
      </c>
      <c r="C106" s="104" t="s">
        <v>57</v>
      </c>
      <c r="D106" s="104" t="s">
        <v>228</v>
      </c>
      <c r="E106" s="19"/>
      <c r="F106" s="20"/>
      <c r="G106" s="67">
        <f t="shared" si="8"/>
        <v>45.180000000000177</v>
      </c>
      <c r="H106" s="21"/>
      <c r="I106" s="22">
        <v>3.9</v>
      </c>
      <c r="J106" s="68">
        <f t="shared" si="9"/>
        <v>6444.76</v>
      </c>
      <c r="K106" s="30"/>
    </row>
    <row r="107" spans="1:11" ht="13.5" thickBot="1">
      <c r="A107" s="71">
        <f t="shared" si="10"/>
        <v>87</v>
      </c>
      <c r="B107" s="106" t="s">
        <v>195</v>
      </c>
      <c r="C107" s="107" t="s">
        <v>58</v>
      </c>
      <c r="D107" s="107" t="s">
        <v>91</v>
      </c>
      <c r="E107" s="36"/>
      <c r="F107" s="37"/>
      <c r="G107" s="69">
        <f t="shared" si="8"/>
        <v>45.180000000000177</v>
      </c>
      <c r="H107" s="38">
        <v>0.04</v>
      </c>
      <c r="I107" s="31"/>
      <c r="J107" s="70">
        <f t="shared" si="9"/>
        <v>6444.8</v>
      </c>
      <c r="K107" s="54"/>
    </row>
    <row r="108" spans="1:11">
      <c r="A108" s="73">
        <f t="shared" si="10"/>
        <v>88</v>
      </c>
      <c r="B108" s="108" t="s">
        <v>196</v>
      </c>
      <c r="C108" s="109" t="s">
        <v>59</v>
      </c>
      <c r="D108" s="109" t="s">
        <v>228</v>
      </c>
      <c r="E108" s="32"/>
      <c r="F108" s="33"/>
      <c r="G108" s="65">
        <f t="shared" si="8"/>
        <v>45.180000000000177</v>
      </c>
      <c r="H108" s="34"/>
      <c r="I108" s="35">
        <v>3.9</v>
      </c>
      <c r="J108" s="66">
        <f t="shared" si="9"/>
        <v>6440.9000000000005</v>
      </c>
      <c r="K108" s="39"/>
    </row>
    <row r="109" spans="1:11" ht="13.5" thickBot="1">
      <c r="A109" s="71">
        <f t="shared" si="10"/>
        <v>89</v>
      </c>
      <c r="B109" s="106" t="s">
        <v>196</v>
      </c>
      <c r="C109" s="107" t="s">
        <v>60</v>
      </c>
      <c r="D109" s="107" t="s">
        <v>91</v>
      </c>
      <c r="E109" s="36"/>
      <c r="F109" s="37"/>
      <c r="G109" s="69">
        <f t="shared" si="8"/>
        <v>45.180000000000177</v>
      </c>
      <c r="H109" s="38">
        <v>0.04</v>
      </c>
      <c r="I109" s="31"/>
      <c r="J109" s="70">
        <f t="shared" si="9"/>
        <v>6440.9400000000005</v>
      </c>
      <c r="K109" s="54"/>
    </row>
    <row r="110" spans="1:11">
      <c r="A110" s="73">
        <f t="shared" si="10"/>
        <v>90</v>
      </c>
      <c r="B110" s="108" t="s">
        <v>197</v>
      </c>
      <c r="C110" s="109" t="s">
        <v>62</v>
      </c>
      <c r="D110" s="109" t="s">
        <v>255</v>
      </c>
      <c r="E110" s="32"/>
      <c r="F110" s="33"/>
      <c r="G110" s="65">
        <f t="shared" si="8"/>
        <v>45.180000000000177</v>
      </c>
      <c r="H110" s="34"/>
      <c r="I110" s="35">
        <v>10</v>
      </c>
      <c r="J110" s="66">
        <f t="shared" si="9"/>
        <v>6430.9400000000005</v>
      </c>
      <c r="K110" s="39"/>
    </row>
    <row r="111" spans="1:11" ht="13.5" thickBot="1">
      <c r="A111" s="71">
        <f t="shared" si="10"/>
        <v>91</v>
      </c>
      <c r="B111" s="106" t="s">
        <v>198</v>
      </c>
      <c r="C111" s="107" t="s">
        <v>63</v>
      </c>
      <c r="D111" s="107" t="s">
        <v>228</v>
      </c>
      <c r="E111" s="36"/>
      <c r="F111" s="37"/>
      <c r="G111" s="69">
        <f t="shared" si="8"/>
        <v>45.180000000000177</v>
      </c>
      <c r="H111" s="38"/>
      <c r="I111" s="31">
        <v>3.9</v>
      </c>
      <c r="J111" s="70">
        <f t="shared" si="9"/>
        <v>6427.0400000000009</v>
      </c>
      <c r="K111" s="54"/>
    </row>
    <row r="113" spans="1:11" ht="13.5" thickBot="1"/>
    <row r="114" spans="1:11" ht="13.5" thickBot="1">
      <c r="A114" s="55" t="s">
        <v>258</v>
      </c>
      <c r="B114" s="61"/>
      <c r="C114" s="62"/>
      <c r="D114" s="62"/>
      <c r="E114" s="3"/>
      <c r="F114" s="3"/>
      <c r="G114" s="11">
        <f>G111</f>
        <v>45.180000000000177</v>
      </c>
      <c r="H114" s="3"/>
      <c r="I114" s="3"/>
      <c r="J114" s="12">
        <f>J111</f>
        <v>6427.0400000000009</v>
      </c>
    </row>
    <row r="117" spans="1:11" ht="18">
      <c r="A117" s="251" t="s">
        <v>20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</row>
    <row r="118" spans="1:11">
      <c r="A118" s="2" t="s">
        <v>19</v>
      </c>
      <c r="B118" s="57"/>
      <c r="C118" s="2"/>
      <c r="E118" s="2"/>
      <c r="F118" s="48"/>
      <c r="G118" s="2"/>
      <c r="H118" s="2"/>
      <c r="I118" s="2"/>
      <c r="J118" s="2"/>
      <c r="K118" s="2"/>
    </row>
    <row r="119" spans="1:11">
      <c r="A119" s="2" t="s">
        <v>9</v>
      </c>
      <c r="B119" s="57"/>
      <c r="E119" s="2"/>
      <c r="F119" s="48"/>
      <c r="G119" s="2"/>
      <c r="H119" s="2"/>
      <c r="I119" s="2"/>
      <c r="J119" s="2"/>
      <c r="K119" s="2"/>
    </row>
    <row r="120" spans="1:11" ht="13.5" thickBot="1">
      <c r="A120" s="252"/>
      <c r="B120" s="252"/>
      <c r="C120" s="1"/>
      <c r="D120" s="1"/>
      <c r="E120" s="1"/>
      <c r="F120" s="49"/>
      <c r="G120" s="1"/>
      <c r="H120" s="1"/>
      <c r="I120" s="1"/>
      <c r="J120" s="1"/>
      <c r="K120" s="1"/>
    </row>
    <row r="121" spans="1:11">
      <c r="A121" s="267" t="s">
        <v>8</v>
      </c>
      <c r="B121" s="268" t="s">
        <v>4</v>
      </c>
      <c r="C121" s="269" t="s">
        <v>0</v>
      </c>
      <c r="D121" s="269" t="s">
        <v>1</v>
      </c>
      <c r="E121" s="270" t="s">
        <v>2</v>
      </c>
      <c r="F121" s="260"/>
      <c r="G121" s="270"/>
      <c r="H121" s="271" t="s">
        <v>3</v>
      </c>
      <c r="I121" s="262"/>
      <c r="J121" s="271"/>
      <c r="K121" s="265" t="s">
        <v>13</v>
      </c>
    </row>
    <row r="122" spans="1:11">
      <c r="A122" s="254"/>
      <c r="B122" s="256"/>
      <c r="C122" s="258"/>
      <c r="D122" s="258"/>
      <c r="E122" s="63" t="s">
        <v>5</v>
      </c>
      <c r="F122" s="50" t="s">
        <v>6</v>
      </c>
      <c r="G122" s="63" t="s">
        <v>7</v>
      </c>
      <c r="H122" s="64" t="s">
        <v>5</v>
      </c>
      <c r="I122" s="13" t="s">
        <v>6</v>
      </c>
      <c r="J122" s="64" t="s">
        <v>7</v>
      </c>
      <c r="K122" s="266"/>
    </row>
    <row r="123" spans="1:11">
      <c r="A123" s="27">
        <v>1</v>
      </c>
      <c r="B123" s="14">
        <v>2</v>
      </c>
      <c r="C123" s="14">
        <v>3</v>
      </c>
      <c r="D123" s="15">
        <v>4</v>
      </c>
      <c r="E123" s="16">
        <v>5</v>
      </c>
      <c r="F123" s="144">
        <v>6</v>
      </c>
      <c r="G123" s="16">
        <v>7</v>
      </c>
      <c r="H123" s="17">
        <v>8</v>
      </c>
      <c r="I123" s="18">
        <v>9</v>
      </c>
      <c r="J123" s="17">
        <v>10</v>
      </c>
      <c r="K123" s="266"/>
    </row>
    <row r="124" spans="1:11" ht="13.5" thickBot="1">
      <c r="A124" s="28"/>
      <c r="B124" s="58"/>
      <c r="C124" s="23"/>
      <c r="D124" s="23"/>
      <c r="E124" s="25"/>
      <c r="F124" s="52"/>
      <c r="G124" s="25"/>
      <c r="H124" s="26"/>
      <c r="I124" s="26"/>
      <c r="J124" s="26"/>
      <c r="K124" s="29"/>
    </row>
    <row r="125" spans="1:11" ht="14.25" thickTop="1" thickBot="1">
      <c r="A125" s="40" t="s">
        <v>17</v>
      </c>
      <c r="B125" s="59"/>
      <c r="C125" s="47" t="s">
        <v>259</v>
      </c>
      <c r="D125" s="56" t="s">
        <v>260</v>
      </c>
      <c r="E125" s="145"/>
      <c r="F125" s="145"/>
      <c r="G125" s="43">
        <v>45.18</v>
      </c>
      <c r="H125" s="145"/>
      <c r="I125" s="145"/>
      <c r="J125" s="45">
        <v>6427.04</v>
      </c>
      <c r="K125" s="46"/>
    </row>
    <row r="126" spans="1:11" ht="13.5" thickTop="1">
      <c r="A126" s="117">
        <v>1</v>
      </c>
      <c r="B126" s="118" t="s">
        <v>261</v>
      </c>
      <c r="C126" s="119" t="s">
        <v>65</v>
      </c>
      <c r="D126" s="120" t="s">
        <v>265</v>
      </c>
      <c r="E126" s="121"/>
      <c r="F126" s="122"/>
      <c r="G126" s="123">
        <f t="shared" ref="G126:G141" si="11">G125+E126-F126</f>
        <v>45.18</v>
      </c>
      <c r="H126" s="152"/>
      <c r="I126" s="153">
        <v>1163.26</v>
      </c>
      <c r="J126" s="124">
        <f t="shared" ref="J126:J141" si="12">J125+H126-I126</f>
        <v>5263.78</v>
      </c>
      <c r="K126" s="125"/>
    </row>
    <row r="127" spans="1:11">
      <c r="A127" s="126">
        <f t="shared" ref="A127:A194" si="13">A126+1</f>
        <v>2</v>
      </c>
      <c r="B127" s="118" t="s">
        <v>262</v>
      </c>
      <c r="C127" s="119" t="s">
        <v>66</v>
      </c>
      <c r="D127" s="120" t="s">
        <v>266</v>
      </c>
      <c r="E127" s="127"/>
      <c r="F127" s="128"/>
      <c r="G127" s="129">
        <f t="shared" si="11"/>
        <v>45.18</v>
      </c>
      <c r="H127" s="154"/>
      <c r="I127" s="155">
        <v>180.59</v>
      </c>
      <c r="J127" s="130">
        <f t="shared" si="12"/>
        <v>5083.1899999999996</v>
      </c>
      <c r="K127" s="131"/>
    </row>
    <row r="128" spans="1:11">
      <c r="A128" s="126">
        <f t="shared" si="13"/>
        <v>3</v>
      </c>
      <c r="B128" s="118" t="s">
        <v>263</v>
      </c>
      <c r="C128" s="119" t="s">
        <v>86</v>
      </c>
      <c r="D128" s="120" t="s">
        <v>68</v>
      </c>
      <c r="E128" s="127"/>
      <c r="F128" s="128"/>
      <c r="G128" s="129">
        <f t="shared" si="11"/>
        <v>45.18</v>
      </c>
      <c r="H128" s="154"/>
      <c r="I128" s="155">
        <v>500</v>
      </c>
      <c r="J128" s="130">
        <f t="shared" si="12"/>
        <v>4583.1899999999996</v>
      </c>
      <c r="K128" s="131"/>
    </row>
    <row r="129" spans="1:11">
      <c r="A129" s="126">
        <f t="shared" si="13"/>
        <v>4</v>
      </c>
      <c r="B129" s="118" t="s">
        <v>263</v>
      </c>
      <c r="C129" s="119" t="s">
        <v>95</v>
      </c>
      <c r="D129" s="120" t="s">
        <v>228</v>
      </c>
      <c r="E129" s="127"/>
      <c r="F129" s="128"/>
      <c r="G129" s="129">
        <f t="shared" si="11"/>
        <v>45.18</v>
      </c>
      <c r="H129" s="154"/>
      <c r="I129" s="155">
        <v>0.2</v>
      </c>
      <c r="J129" s="130">
        <f t="shared" si="12"/>
        <v>4582.99</v>
      </c>
      <c r="K129" s="131"/>
    </row>
    <row r="130" spans="1:11">
      <c r="A130" s="126">
        <f t="shared" si="13"/>
        <v>5</v>
      </c>
      <c r="B130" s="118" t="s">
        <v>263</v>
      </c>
      <c r="C130" s="119" t="s">
        <v>269</v>
      </c>
      <c r="D130" s="120" t="s">
        <v>32</v>
      </c>
      <c r="E130" s="127">
        <v>500</v>
      </c>
      <c r="F130" s="128"/>
      <c r="G130" s="129">
        <f t="shared" si="11"/>
        <v>545.17999999999995</v>
      </c>
      <c r="H130" s="154"/>
      <c r="I130" s="155"/>
      <c r="J130" s="130">
        <f t="shared" si="12"/>
        <v>4582.99</v>
      </c>
      <c r="K130" s="131"/>
    </row>
    <row r="131" spans="1:11">
      <c r="A131" s="126">
        <f t="shared" si="13"/>
        <v>6</v>
      </c>
      <c r="B131" s="118" t="s">
        <v>263</v>
      </c>
      <c r="C131" s="119" t="s">
        <v>343</v>
      </c>
      <c r="D131" s="120" t="s">
        <v>344</v>
      </c>
      <c r="E131" s="127"/>
      <c r="F131" s="128">
        <v>46.2</v>
      </c>
      <c r="G131" s="129">
        <f t="shared" si="11"/>
        <v>498.97999999999996</v>
      </c>
      <c r="H131" s="154"/>
      <c r="I131" s="155"/>
      <c r="J131" s="130"/>
      <c r="K131" s="131" t="s">
        <v>12</v>
      </c>
    </row>
    <row r="132" spans="1:11">
      <c r="A132" s="132">
        <f t="shared" si="13"/>
        <v>7</v>
      </c>
      <c r="B132" s="133" t="s">
        <v>263</v>
      </c>
      <c r="C132" s="134" t="s">
        <v>264</v>
      </c>
      <c r="D132" s="135" t="s">
        <v>253</v>
      </c>
      <c r="E132" s="136"/>
      <c r="F132" s="137">
        <v>13.78</v>
      </c>
      <c r="G132" s="138">
        <f t="shared" si="11"/>
        <v>485.2</v>
      </c>
      <c r="H132" s="156"/>
      <c r="I132" s="157"/>
      <c r="J132" s="139">
        <f>J130+H132-I132</f>
        <v>4582.99</v>
      </c>
      <c r="K132" s="140" t="s">
        <v>276</v>
      </c>
    </row>
    <row r="133" spans="1:11">
      <c r="A133" s="126">
        <f t="shared" si="13"/>
        <v>8</v>
      </c>
      <c r="B133" s="141" t="s">
        <v>263</v>
      </c>
      <c r="C133" s="142" t="s">
        <v>267</v>
      </c>
      <c r="D133" s="142" t="s">
        <v>268</v>
      </c>
      <c r="E133" s="127"/>
      <c r="F133" s="143">
        <v>100</v>
      </c>
      <c r="G133" s="129">
        <f t="shared" si="11"/>
        <v>385.2</v>
      </c>
      <c r="H133" s="154"/>
      <c r="I133" s="155"/>
      <c r="J133" s="130">
        <f t="shared" si="12"/>
        <v>4582.99</v>
      </c>
      <c r="K133" s="131" t="s">
        <v>277</v>
      </c>
    </row>
    <row r="134" spans="1:11" ht="13.5" thickBot="1">
      <c r="A134" s="71">
        <f t="shared" si="13"/>
        <v>9</v>
      </c>
      <c r="B134" s="149">
        <v>42643.736305671293</v>
      </c>
      <c r="C134" s="150" t="s">
        <v>78</v>
      </c>
      <c r="D134" s="150" t="s">
        <v>228</v>
      </c>
      <c r="E134" s="146"/>
      <c r="F134" s="116"/>
      <c r="G134" s="69">
        <f t="shared" si="11"/>
        <v>385.2</v>
      </c>
      <c r="H134" s="151">
        <v>0</v>
      </c>
      <c r="I134" s="151">
        <v>3.9</v>
      </c>
      <c r="J134" s="70">
        <f t="shared" si="12"/>
        <v>4579.09</v>
      </c>
      <c r="K134" s="54"/>
    </row>
    <row r="135" spans="1:11">
      <c r="A135" s="73">
        <f t="shared" si="13"/>
        <v>10</v>
      </c>
      <c r="B135" s="147">
        <v>42655.415655902776</v>
      </c>
      <c r="C135" s="112" t="s">
        <v>278</v>
      </c>
      <c r="D135" s="112" t="s">
        <v>279</v>
      </c>
      <c r="E135" s="148">
        <v>0</v>
      </c>
      <c r="F135" s="114">
        <v>40</v>
      </c>
      <c r="G135" s="65">
        <f t="shared" si="11"/>
        <v>345.2</v>
      </c>
      <c r="H135" s="151">
        <v>0</v>
      </c>
      <c r="I135" s="151">
        <v>0</v>
      </c>
      <c r="J135" s="66">
        <f t="shared" si="12"/>
        <v>4579.09</v>
      </c>
      <c r="K135" s="39" t="s">
        <v>54</v>
      </c>
    </row>
    <row r="136" spans="1:11">
      <c r="A136" s="72">
        <f t="shared" si="13"/>
        <v>11</v>
      </c>
      <c r="B136" s="113">
        <v>42656.738016087962</v>
      </c>
      <c r="C136" s="112" t="s">
        <v>69</v>
      </c>
      <c r="D136" s="112" t="s">
        <v>255</v>
      </c>
      <c r="E136" s="115">
        <v>0</v>
      </c>
      <c r="F136" s="114">
        <v>0</v>
      </c>
      <c r="G136" s="67">
        <f t="shared" si="11"/>
        <v>345.2</v>
      </c>
      <c r="H136" s="151">
        <v>0</v>
      </c>
      <c r="I136" s="151">
        <v>10</v>
      </c>
      <c r="J136" s="68">
        <f t="shared" si="12"/>
        <v>4569.09</v>
      </c>
      <c r="K136" s="30"/>
    </row>
    <row r="137" spans="1:11">
      <c r="A137" s="72">
        <f t="shared" si="13"/>
        <v>12</v>
      </c>
      <c r="B137" s="113">
        <v>42669.417559374997</v>
      </c>
      <c r="C137" s="112" t="s">
        <v>280</v>
      </c>
      <c r="D137" s="112" t="s">
        <v>281</v>
      </c>
      <c r="E137" s="115">
        <v>0</v>
      </c>
      <c r="F137" s="114">
        <v>28</v>
      </c>
      <c r="G137" s="67">
        <f t="shared" si="11"/>
        <v>317.2</v>
      </c>
      <c r="H137" s="151">
        <v>0</v>
      </c>
      <c r="I137" s="151">
        <v>0</v>
      </c>
      <c r="J137" s="68">
        <f t="shared" si="12"/>
        <v>4569.09</v>
      </c>
      <c r="K137" s="30" t="s">
        <v>460</v>
      </c>
    </row>
    <row r="138" spans="1:11">
      <c r="A138" s="72">
        <f t="shared" si="13"/>
        <v>13</v>
      </c>
      <c r="B138" s="113">
        <v>42670.738208564813</v>
      </c>
      <c r="C138" s="112" t="s">
        <v>70</v>
      </c>
      <c r="D138" s="112" t="s">
        <v>282</v>
      </c>
      <c r="E138" s="115">
        <v>0</v>
      </c>
      <c r="F138" s="114">
        <v>0</v>
      </c>
      <c r="G138" s="67">
        <f t="shared" si="11"/>
        <v>317.2</v>
      </c>
      <c r="H138" s="151">
        <v>0</v>
      </c>
      <c r="I138" s="151">
        <v>27.96</v>
      </c>
      <c r="J138" s="68">
        <f t="shared" si="12"/>
        <v>4541.13</v>
      </c>
      <c r="K138" s="30"/>
    </row>
    <row r="139" spans="1:11">
      <c r="A139" s="72">
        <f t="shared" si="13"/>
        <v>14</v>
      </c>
      <c r="B139" s="113">
        <v>42674.73893796296</v>
      </c>
      <c r="C139" s="112" t="s">
        <v>71</v>
      </c>
      <c r="D139" s="112" t="s">
        <v>283</v>
      </c>
      <c r="E139" s="115">
        <v>0</v>
      </c>
      <c r="F139" s="114">
        <v>0</v>
      </c>
      <c r="G139" s="67">
        <f t="shared" si="11"/>
        <v>317.2</v>
      </c>
      <c r="H139" s="151">
        <v>330</v>
      </c>
      <c r="I139" s="151">
        <v>0</v>
      </c>
      <c r="J139" s="68">
        <f t="shared" si="12"/>
        <v>4871.13</v>
      </c>
      <c r="K139" s="30"/>
    </row>
    <row r="140" spans="1:11">
      <c r="A140" s="72">
        <f t="shared" si="13"/>
        <v>15</v>
      </c>
      <c r="B140" s="113">
        <v>42674.739654861107</v>
      </c>
      <c r="C140" s="112" t="s">
        <v>72</v>
      </c>
      <c r="D140" s="112" t="s">
        <v>284</v>
      </c>
      <c r="E140" s="115">
        <v>0</v>
      </c>
      <c r="F140" s="114">
        <v>0</v>
      </c>
      <c r="G140" s="67">
        <f t="shared" si="11"/>
        <v>317.2</v>
      </c>
      <c r="H140" s="151">
        <v>528</v>
      </c>
      <c r="I140" s="151">
        <v>0</v>
      </c>
      <c r="J140" s="68">
        <f t="shared" si="12"/>
        <v>5399.13</v>
      </c>
      <c r="K140" s="30"/>
    </row>
    <row r="141" spans="1:11">
      <c r="A141" s="72">
        <f t="shared" si="13"/>
        <v>16</v>
      </c>
      <c r="B141" s="113">
        <v>42674.739810879626</v>
      </c>
      <c r="C141" s="112" t="s">
        <v>73</v>
      </c>
      <c r="D141" s="112" t="s">
        <v>285</v>
      </c>
      <c r="E141" s="115">
        <v>0</v>
      </c>
      <c r="F141" s="114">
        <v>0</v>
      </c>
      <c r="G141" s="67">
        <f t="shared" si="11"/>
        <v>317.2</v>
      </c>
      <c r="H141" s="151">
        <v>313.5</v>
      </c>
      <c r="I141" s="151">
        <v>0</v>
      </c>
      <c r="J141" s="68">
        <f t="shared" si="12"/>
        <v>5712.63</v>
      </c>
      <c r="K141" s="30"/>
    </row>
    <row r="142" spans="1:11">
      <c r="A142" s="72">
        <f t="shared" si="13"/>
        <v>17</v>
      </c>
      <c r="B142" s="113">
        <v>42674.740021412035</v>
      </c>
      <c r="C142" s="112" t="s">
        <v>88</v>
      </c>
      <c r="D142" s="112" t="s">
        <v>286</v>
      </c>
      <c r="E142" s="115">
        <v>0</v>
      </c>
      <c r="F142" s="114">
        <v>0</v>
      </c>
      <c r="G142" s="67">
        <f>G141+E142-F142</f>
        <v>317.2</v>
      </c>
      <c r="H142" s="151">
        <v>264</v>
      </c>
      <c r="I142" s="151">
        <v>0</v>
      </c>
      <c r="J142" s="68">
        <f>J141+H142-I142</f>
        <v>5976.63</v>
      </c>
      <c r="K142" s="30"/>
    </row>
    <row r="143" spans="1:11">
      <c r="A143" s="72">
        <f t="shared" si="13"/>
        <v>18</v>
      </c>
      <c r="B143" s="113">
        <v>42674.740320370365</v>
      </c>
      <c r="C143" s="112" t="s">
        <v>100</v>
      </c>
      <c r="D143" s="112" t="s">
        <v>287</v>
      </c>
      <c r="E143" s="115">
        <v>0</v>
      </c>
      <c r="F143" s="114">
        <v>0</v>
      </c>
      <c r="G143" s="67">
        <f t="shared" ref="G143:G152" si="14">G142+E143-F143</f>
        <v>317.2</v>
      </c>
      <c r="H143" s="151">
        <v>528</v>
      </c>
      <c r="I143" s="151">
        <v>0</v>
      </c>
      <c r="J143" s="68">
        <f t="shared" ref="J143:J152" si="15">J142+H143-I143</f>
        <v>6504.63</v>
      </c>
      <c r="K143" s="30"/>
    </row>
    <row r="144" spans="1:11">
      <c r="A144" s="72">
        <f t="shared" si="13"/>
        <v>19</v>
      </c>
      <c r="B144" s="113">
        <v>42674.740459259257</v>
      </c>
      <c r="C144" s="112" t="s">
        <v>288</v>
      </c>
      <c r="D144" s="112" t="s">
        <v>289</v>
      </c>
      <c r="E144" s="115">
        <v>0</v>
      </c>
      <c r="F144" s="114">
        <v>0</v>
      </c>
      <c r="G144" s="67">
        <f t="shared" si="14"/>
        <v>317.2</v>
      </c>
      <c r="H144" s="151">
        <v>462</v>
      </c>
      <c r="I144" s="151">
        <v>0</v>
      </c>
      <c r="J144" s="68">
        <f t="shared" si="15"/>
        <v>6966.63</v>
      </c>
      <c r="K144" s="30"/>
    </row>
    <row r="145" spans="1:11">
      <c r="A145" s="72">
        <f t="shared" si="13"/>
        <v>20</v>
      </c>
      <c r="B145" s="113">
        <v>42674.740652199071</v>
      </c>
      <c r="C145" s="112" t="s">
        <v>290</v>
      </c>
      <c r="D145" s="112" t="s">
        <v>291</v>
      </c>
      <c r="E145" s="115">
        <v>0</v>
      </c>
      <c r="F145" s="114">
        <v>0</v>
      </c>
      <c r="G145" s="67">
        <f t="shared" si="14"/>
        <v>317.2</v>
      </c>
      <c r="H145" s="151">
        <v>66</v>
      </c>
      <c r="I145" s="151">
        <v>0</v>
      </c>
      <c r="J145" s="68">
        <f t="shared" si="15"/>
        <v>7032.63</v>
      </c>
      <c r="K145" s="30"/>
    </row>
    <row r="146" spans="1:11">
      <c r="A146" s="72">
        <f t="shared" si="13"/>
        <v>21</v>
      </c>
      <c r="B146" s="113">
        <v>42674.740790856478</v>
      </c>
      <c r="C146" s="112" t="s">
        <v>292</v>
      </c>
      <c r="D146" s="112" t="s">
        <v>293</v>
      </c>
      <c r="E146" s="115">
        <v>0</v>
      </c>
      <c r="F146" s="114">
        <v>0</v>
      </c>
      <c r="G146" s="67">
        <f t="shared" si="14"/>
        <v>317.2</v>
      </c>
      <c r="H146" s="151">
        <v>198</v>
      </c>
      <c r="I146" s="151">
        <v>0</v>
      </c>
      <c r="J146" s="68">
        <f t="shared" si="15"/>
        <v>7230.63</v>
      </c>
      <c r="K146" s="30"/>
    </row>
    <row r="147" spans="1:11">
      <c r="A147" s="72">
        <f t="shared" si="13"/>
        <v>22</v>
      </c>
      <c r="B147" s="113">
        <v>42674.740952777778</v>
      </c>
      <c r="C147" s="112" t="s">
        <v>294</v>
      </c>
      <c r="D147" s="112" t="s">
        <v>295</v>
      </c>
      <c r="E147" s="115">
        <v>0</v>
      </c>
      <c r="F147" s="114">
        <v>0</v>
      </c>
      <c r="G147" s="67">
        <f t="shared" si="14"/>
        <v>317.2</v>
      </c>
      <c r="H147" s="151">
        <v>99</v>
      </c>
      <c r="I147" s="151">
        <v>0</v>
      </c>
      <c r="J147" s="68">
        <f t="shared" si="15"/>
        <v>7329.63</v>
      </c>
      <c r="K147" s="30"/>
    </row>
    <row r="148" spans="1:11">
      <c r="A148" s="72">
        <f t="shared" si="13"/>
        <v>23</v>
      </c>
      <c r="B148" s="113">
        <v>42674.741091666663</v>
      </c>
      <c r="C148" s="112" t="s">
        <v>296</v>
      </c>
      <c r="D148" s="112" t="s">
        <v>297</v>
      </c>
      <c r="E148" s="115">
        <v>0</v>
      </c>
      <c r="F148" s="114">
        <v>0</v>
      </c>
      <c r="G148" s="67">
        <f t="shared" si="14"/>
        <v>317.2</v>
      </c>
      <c r="H148" s="151">
        <v>132</v>
      </c>
      <c r="I148" s="151">
        <v>0</v>
      </c>
      <c r="J148" s="68">
        <f t="shared" si="15"/>
        <v>7461.63</v>
      </c>
      <c r="K148" s="30"/>
    </row>
    <row r="149" spans="1:11">
      <c r="A149" s="72">
        <f t="shared" si="13"/>
        <v>24</v>
      </c>
      <c r="B149" s="113">
        <v>42674.741606944444</v>
      </c>
      <c r="C149" s="112" t="s">
        <v>298</v>
      </c>
      <c r="D149" s="112" t="s">
        <v>228</v>
      </c>
      <c r="E149" s="115">
        <v>0</v>
      </c>
      <c r="F149" s="114">
        <v>0</v>
      </c>
      <c r="G149" s="67">
        <f t="shared" si="14"/>
        <v>317.2</v>
      </c>
      <c r="H149" s="151">
        <v>0</v>
      </c>
      <c r="I149" s="151">
        <v>3.9</v>
      </c>
      <c r="J149" s="68">
        <f t="shared" si="15"/>
        <v>7457.7300000000005</v>
      </c>
      <c r="K149" s="30"/>
    </row>
    <row r="150" spans="1:11">
      <c r="A150" s="72">
        <f t="shared" si="13"/>
        <v>25</v>
      </c>
      <c r="B150" s="113">
        <v>42674.741697569443</v>
      </c>
      <c r="C150" s="112" t="s">
        <v>299</v>
      </c>
      <c r="D150" s="112" t="s">
        <v>91</v>
      </c>
      <c r="E150" s="115">
        <v>0</v>
      </c>
      <c r="F150" s="114">
        <v>0</v>
      </c>
      <c r="G150" s="67">
        <f t="shared" si="14"/>
        <v>317.2</v>
      </c>
      <c r="H150" s="151">
        <v>0.03</v>
      </c>
      <c r="I150" s="151">
        <v>0</v>
      </c>
      <c r="J150" s="68">
        <f t="shared" si="15"/>
        <v>7457.76</v>
      </c>
      <c r="K150" s="30"/>
    </row>
    <row r="151" spans="1:11" ht="13.5" thickBot="1">
      <c r="A151" s="71">
        <f t="shared" si="13"/>
        <v>26</v>
      </c>
      <c r="B151" s="172">
        <v>42674.744426967591</v>
      </c>
      <c r="C151" s="173" t="s">
        <v>300</v>
      </c>
      <c r="D151" s="173" t="s">
        <v>301</v>
      </c>
      <c r="E151" s="170">
        <v>0</v>
      </c>
      <c r="F151" s="174">
        <v>0</v>
      </c>
      <c r="G151" s="69">
        <f t="shared" si="14"/>
        <v>317.2</v>
      </c>
      <c r="H151" s="175">
        <v>156</v>
      </c>
      <c r="I151" s="175">
        <v>0</v>
      </c>
      <c r="J151" s="70">
        <f t="shared" si="15"/>
        <v>7613.76</v>
      </c>
      <c r="K151" s="54"/>
    </row>
    <row r="152" spans="1:11">
      <c r="A152" s="73">
        <f t="shared" si="13"/>
        <v>27</v>
      </c>
      <c r="B152" s="147">
        <v>42676.416326388884</v>
      </c>
      <c r="C152" s="112" t="s">
        <v>302</v>
      </c>
      <c r="D152" s="112" t="s">
        <v>303</v>
      </c>
      <c r="E152" s="148">
        <v>0</v>
      </c>
      <c r="F152" s="114">
        <v>75.099999999999994</v>
      </c>
      <c r="G152" s="65">
        <f t="shared" si="14"/>
        <v>242.1</v>
      </c>
      <c r="H152" s="171">
        <v>0</v>
      </c>
      <c r="I152" s="171">
        <v>0</v>
      </c>
      <c r="J152" s="66">
        <f t="shared" si="15"/>
        <v>7613.76</v>
      </c>
      <c r="K152" s="39" t="s">
        <v>12</v>
      </c>
    </row>
    <row r="153" spans="1:11">
      <c r="A153" s="72">
        <f t="shared" si="13"/>
        <v>28</v>
      </c>
      <c r="B153" s="113">
        <v>42676.416693055551</v>
      </c>
      <c r="C153" s="112" t="s">
        <v>304</v>
      </c>
      <c r="D153" s="112" t="s">
        <v>305</v>
      </c>
      <c r="E153" s="115">
        <v>500</v>
      </c>
      <c r="F153" s="114">
        <v>0</v>
      </c>
      <c r="G153" s="67">
        <f>G152+E153-F153</f>
        <v>742.1</v>
      </c>
      <c r="H153" s="151">
        <v>0</v>
      </c>
      <c r="I153" s="151">
        <v>0</v>
      </c>
      <c r="J153" s="68">
        <f>J152+H153-I153</f>
        <v>7613.76</v>
      </c>
      <c r="K153" s="30" t="s">
        <v>107</v>
      </c>
    </row>
    <row r="154" spans="1:11">
      <c r="A154" s="72">
        <f t="shared" si="13"/>
        <v>29</v>
      </c>
      <c r="B154" s="113">
        <v>42677.750057291662</v>
      </c>
      <c r="C154" s="112" t="s">
        <v>74</v>
      </c>
      <c r="D154" s="112" t="s">
        <v>163</v>
      </c>
      <c r="E154" s="115">
        <v>0</v>
      </c>
      <c r="F154" s="114">
        <v>0</v>
      </c>
      <c r="G154" s="67">
        <f t="shared" ref="G154:G163" si="16">G153+E154-F154</f>
        <v>742.1</v>
      </c>
      <c r="H154" s="151">
        <v>0</v>
      </c>
      <c r="I154" s="151">
        <v>500</v>
      </c>
      <c r="J154" s="68">
        <f t="shared" ref="J154:J163" si="17">J153+H154-I154</f>
        <v>7113.76</v>
      </c>
      <c r="K154" s="30"/>
    </row>
    <row r="155" spans="1:11">
      <c r="A155" s="72">
        <f t="shared" si="13"/>
        <v>30</v>
      </c>
      <c r="B155" s="113">
        <v>42677.751697916668</v>
      </c>
      <c r="C155" s="112" t="s">
        <v>81</v>
      </c>
      <c r="D155" s="112" t="s">
        <v>228</v>
      </c>
      <c r="E155" s="115">
        <v>0</v>
      </c>
      <c r="F155" s="114">
        <v>0</v>
      </c>
      <c r="G155" s="67">
        <f t="shared" si="16"/>
        <v>742.1</v>
      </c>
      <c r="H155" s="151">
        <v>0</v>
      </c>
      <c r="I155" s="151">
        <v>0.2</v>
      </c>
      <c r="J155" s="68">
        <f t="shared" si="17"/>
        <v>7113.56</v>
      </c>
      <c r="K155" s="30"/>
    </row>
    <row r="156" spans="1:11">
      <c r="A156" s="72">
        <f t="shared" si="13"/>
        <v>31</v>
      </c>
      <c r="B156" s="113">
        <v>42682.417972106479</v>
      </c>
      <c r="C156" s="112" t="s">
        <v>306</v>
      </c>
      <c r="D156" s="112" t="s">
        <v>307</v>
      </c>
      <c r="E156" s="115">
        <v>0</v>
      </c>
      <c r="F156" s="114">
        <v>527</v>
      </c>
      <c r="G156" s="67">
        <f t="shared" si="16"/>
        <v>215.10000000000002</v>
      </c>
      <c r="H156" s="151">
        <v>0</v>
      </c>
      <c r="I156" s="151">
        <v>0</v>
      </c>
      <c r="J156" s="68">
        <f t="shared" si="17"/>
        <v>7113.56</v>
      </c>
      <c r="K156" s="30" t="s">
        <v>12</v>
      </c>
    </row>
    <row r="157" spans="1:11">
      <c r="A157" s="72">
        <f t="shared" si="13"/>
        <v>32</v>
      </c>
      <c r="B157" s="113">
        <v>42684.4196787037</v>
      </c>
      <c r="C157" s="112" t="s">
        <v>308</v>
      </c>
      <c r="D157" s="112" t="s">
        <v>309</v>
      </c>
      <c r="E157" s="115">
        <v>0</v>
      </c>
      <c r="F157" s="114">
        <v>143.4</v>
      </c>
      <c r="G157" s="67">
        <f t="shared" si="16"/>
        <v>71.700000000000017</v>
      </c>
      <c r="H157" s="151">
        <v>0</v>
      </c>
      <c r="I157" s="151">
        <v>0</v>
      </c>
      <c r="J157" s="68">
        <f t="shared" si="17"/>
        <v>7113.56</v>
      </c>
      <c r="K157" s="30" t="s">
        <v>461</v>
      </c>
    </row>
    <row r="158" spans="1:11">
      <c r="A158" s="72">
        <f t="shared" si="13"/>
        <v>33</v>
      </c>
      <c r="B158" s="113">
        <v>42689.750291782402</v>
      </c>
      <c r="C158" s="112" t="s">
        <v>75</v>
      </c>
      <c r="D158" s="112" t="s">
        <v>310</v>
      </c>
      <c r="E158" s="115">
        <v>0</v>
      </c>
      <c r="F158" s="114">
        <v>0</v>
      </c>
      <c r="G158" s="67">
        <f t="shared" si="16"/>
        <v>71.700000000000017</v>
      </c>
      <c r="H158" s="151">
        <v>0</v>
      </c>
      <c r="I158" s="151">
        <v>399.99</v>
      </c>
      <c r="J158" s="68">
        <f t="shared" si="17"/>
        <v>6713.5700000000006</v>
      </c>
      <c r="K158" s="30"/>
    </row>
    <row r="159" spans="1:11">
      <c r="A159" s="72">
        <f t="shared" si="13"/>
        <v>34</v>
      </c>
      <c r="B159" s="113">
        <v>42698.420690046296</v>
      </c>
      <c r="C159" s="112" t="s">
        <v>311</v>
      </c>
      <c r="D159" s="112" t="s">
        <v>305</v>
      </c>
      <c r="E159" s="115">
        <v>1200</v>
      </c>
      <c r="F159" s="114">
        <v>0</v>
      </c>
      <c r="G159" s="67">
        <f t="shared" si="16"/>
        <v>1271.7</v>
      </c>
      <c r="H159" s="151">
        <v>0</v>
      </c>
      <c r="I159" s="151">
        <v>0</v>
      </c>
      <c r="J159" s="68">
        <f t="shared" si="17"/>
        <v>6713.5700000000006</v>
      </c>
      <c r="K159" s="30" t="s">
        <v>107</v>
      </c>
    </row>
    <row r="160" spans="1:11">
      <c r="A160" s="72">
        <f t="shared" si="13"/>
        <v>35</v>
      </c>
      <c r="B160" s="113">
        <v>42698.42457268518</v>
      </c>
      <c r="C160" s="112" t="s">
        <v>312</v>
      </c>
      <c r="D160" s="112" t="s">
        <v>313</v>
      </c>
      <c r="E160" s="115">
        <v>0</v>
      </c>
      <c r="F160" s="114">
        <v>7.5</v>
      </c>
      <c r="G160" s="67">
        <f t="shared" si="16"/>
        <v>1264.2</v>
      </c>
      <c r="H160" s="151">
        <v>0</v>
      </c>
      <c r="I160" s="151">
        <v>0</v>
      </c>
      <c r="J160" s="68">
        <f t="shared" si="17"/>
        <v>6713.5700000000006</v>
      </c>
      <c r="K160" s="30" t="s">
        <v>462</v>
      </c>
    </row>
    <row r="161" spans="1:11">
      <c r="A161" s="72">
        <f t="shared" si="13"/>
        <v>36</v>
      </c>
      <c r="B161" s="113">
        <v>42698.751147453702</v>
      </c>
      <c r="C161" s="112" t="s">
        <v>76</v>
      </c>
      <c r="D161" s="112" t="s">
        <v>163</v>
      </c>
      <c r="E161" s="115">
        <v>0</v>
      </c>
      <c r="F161" s="114">
        <v>0</v>
      </c>
      <c r="G161" s="67">
        <f t="shared" si="16"/>
        <v>1264.2</v>
      </c>
      <c r="H161" s="151">
        <v>0</v>
      </c>
      <c r="I161" s="151">
        <v>1200</v>
      </c>
      <c r="J161" s="68">
        <f t="shared" si="17"/>
        <v>5513.5700000000006</v>
      </c>
      <c r="K161" s="30" t="s">
        <v>107</v>
      </c>
    </row>
    <row r="162" spans="1:11">
      <c r="A162" s="72">
        <f t="shared" si="13"/>
        <v>37</v>
      </c>
      <c r="B162" s="113">
        <v>42698.751415856481</v>
      </c>
      <c r="C162" s="112" t="s">
        <v>80</v>
      </c>
      <c r="D162" s="112" t="s">
        <v>228</v>
      </c>
      <c r="E162" s="115">
        <v>0</v>
      </c>
      <c r="F162" s="114">
        <v>0</v>
      </c>
      <c r="G162" s="67">
        <f t="shared" si="16"/>
        <v>1264.2</v>
      </c>
      <c r="H162" s="151">
        <v>0</v>
      </c>
      <c r="I162" s="151">
        <v>2</v>
      </c>
      <c r="J162" s="68">
        <f t="shared" si="17"/>
        <v>5511.5700000000006</v>
      </c>
      <c r="K162" s="30"/>
    </row>
    <row r="163" spans="1:11">
      <c r="A163" s="72">
        <f t="shared" si="13"/>
        <v>38</v>
      </c>
      <c r="B163" s="113">
        <v>42701.425423379631</v>
      </c>
      <c r="C163" s="112" t="s">
        <v>314</v>
      </c>
      <c r="D163" s="112" t="s">
        <v>305</v>
      </c>
      <c r="E163" s="115">
        <v>500</v>
      </c>
      <c r="F163" s="114">
        <v>0</v>
      </c>
      <c r="G163" s="67">
        <f t="shared" si="16"/>
        <v>1764.2</v>
      </c>
      <c r="H163" s="151">
        <v>0</v>
      </c>
      <c r="I163" s="151">
        <v>0</v>
      </c>
      <c r="J163" s="68">
        <f t="shared" si="17"/>
        <v>5511.5700000000006</v>
      </c>
      <c r="K163" s="30" t="s">
        <v>107</v>
      </c>
    </row>
    <row r="164" spans="1:11">
      <c r="A164" s="72">
        <f t="shared" si="13"/>
        <v>39</v>
      </c>
      <c r="B164" s="113">
        <v>42702.752033449069</v>
      </c>
      <c r="C164" s="112" t="s">
        <v>315</v>
      </c>
      <c r="D164" s="112" t="s">
        <v>163</v>
      </c>
      <c r="E164" s="115">
        <v>0</v>
      </c>
      <c r="F164" s="114">
        <v>0</v>
      </c>
      <c r="G164" s="67">
        <f>G163+E164-F164</f>
        <v>1764.2</v>
      </c>
      <c r="H164" s="151">
        <v>0</v>
      </c>
      <c r="I164" s="151">
        <v>500</v>
      </c>
      <c r="J164" s="68">
        <f>J163+H164-I164</f>
        <v>5011.5700000000006</v>
      </c>
      <c r="K164" s="30" t="s">
        <v>107</v>
      </c>
    </row>
    <row r="165" spans="1:11">
      <c r="A165" s="72">
        <f t="shared" si="13"/>
        <v>40</v>
      </c>
      <c r="B165" s="113">
        <v>42702.752121064812</v>
      </c>
      <c r="C165" s="112" t="s">
        <v>316</v>
      </c>
      <c r="D165" s="112" t="s">
        <v>228</v>
      </c>
      <c r="E165" s="115">
        <v>0</v>
      </c>
      <c r="F165" s="114">
        <v>0</v>
      </c>
      <c r="G165" s="67">
        <f t="shared" ref="G165:G175" si="18">G164+E165-F165</f>
        <v>1764.2</v>
      </c>
      <c r="H165" s="151">
        <v>0</v>
      </c>
      <c r="I165" s="151">
        <v>0.2</v>
      </c>
      <c r="J165" s="68">
        <f t="shared" ref="J165:J175" si="19">J164+H165-I165</f>
        <v>5011.3700000000008</v>
      </c>
      <c r="K165" s="30"/>
    </row>
    <row r="166" spans="1:11">
      <c r="A166" s="72">
        <f t="shared" si="13"/>
        <v>41</v>
      </c>
      <c r="B166" s="113">
        <v>42704.752531481477</v>
      </c>
      <c r="C166" s="112" t="s">
        <v>317</v>
      </c>
      <c r="D166" s="112" t="s">
        <v>228</v>
      </c>
      <c r="E166" s="115">
        <v>0</v>
      </c>
      <c r="F166" s="114">
        <v>0</v>
      </c>
      <c r="G166" s="67">
        <f t="shared" si="18"/>
        <v>1764.2</v>
      </c>
      <c r="H166" s="151">
        <v>0</v>
      </c>
      <c r="I166" s="151">
        <v>3.9</v>
      </c>
      <c r="J166" s="68">
        <f t="shared" si="19"/>
        <v>5007.4700000000012</v>
      </c>
      <c r="K166" s="30"/>
    </row>
    <row r="167" spans="1:11">
      <c r="A167" s="72">
        <f t="shared" si="13"/>
        <v>42</v>
      </c>
      <c r="B167" s="113">
        <v>42704.752640046296</v>
      </c>
      <c r="C167" s="112" t="s">
        <v>318</v>
      </c>
      <c r="D167" s="112" t="s">
        <v>91</v>
      </c>
      <c r="E167" s="115">
        <v>0</v>
      </c>
      <c r="F167" s="114">
        <v>0</v>
      </c>
      <c r="G167" s="67">
        <f t="shared" si="18"/>
        <v>1764.2</v>
      </c>
      <c r="H167" s="151">
        <v>0.13</v>
      </c>
      <c r="I167" s="151">
        <v>0</v>
      </c>
      <c r="J167" s="68">
        <f t="shared" si="19"/>
        <v>5007.6000000000013</v>
      </c>
      <c r="K167" s="30"/>
    </row>
    <row r="168" spans="1:11">
      <c r="A168" s="72">
        <f t="shared" si="13"/>
        <v>43</v>
      </c>
      <c r="B168" s="113">
        <v>42704.752640046296</v>
      </c>
      <c r="C168" s="112" t="s">
        <v>345</v>
      </c>
      <c r="D168" s="112" t="s">
        <v>346</v>
      </c>
      <c r="E168" s="115"/>
      <c r="F168" s="114"/>
      <c r="G168" s="67"/>
      <c r="H168" s="151"/>
      <c r="I168" s="151">
        <v>0.01</v>
      </c>
      <c r="J168" s="68">
        <f t="shared" si="19"/>
        <v>5007.5900000000011</v>
      </c>
      <c r="K168" s="30"/>
    </row>
    <row r="169" spans="1:11">
      <c r="A169" s="72">
        <f t="shared" si="13"/>
        <v>44</v>
      </c>
      <c r="B169" s="113">
        <v>42704.753143402777</v>
      </c>
      <c r="C169" s="112" t="s">
        <v>319</v>
      </c>
      <c r="D169" s="112" t="s">
        <v>283</v>
      </c>
      <c r="E169" s="115">
        <v>0</v>
      </c>
      <c r="F169" s="114">
        <v>0</v>
      </c>
      <c r="G169" s="67">
        <f>G167+E169-F169</f>
        <v>1764.2</v>
      </c>
      <c r="H169" s="151">
        <v>528</v>
      </c>
      <c r="I169" s="151">
        <v>0</v>
      </c>
      <c r="J169" s="68">
        <f t="shared" si="19"/>
        <v>5535.5900000000011</v>
      </c>
      <c r="K169" s="30"/>
    </row>
    <row r="170" spans="1:11">
      <c r="A170" s="72">
        <f t="shared" si="13"/>
        <v>45</v>
      </c>
      <c r="B170" s="113">
        <v>42704.753340277777</v>
      </c>
      <c r="C170" s="112" t="s">
        <v>320</v>
      </c>
      <c r="D170" s="112" t="s">
        <v>284</v>
      </c>
      <c r="E170" s="115">
        <v>0</v>
      </c>
      <c r="F170" s="114">
        <v>0</v>
      </c>
      <c r="G170" s="67">
        <f t="shared" si="18"/>
        <v>1764.2</v>
      </c>
      <c r="H170" s="151">
        <v>132</v>
      </c>
      <c r="I170" s="151">
        <v>0</v>
      </c>
      <c r="J170" s="68">
        <f t="shared" si="19"/>
        <v>5667.5900000000011</v>
      </c>
      <c r="K170" s="30"/>
    </row>
    <row r="171" spans="1:11">
      <c r="A171" s="72">
        <f t="shared" si="13"/>
        <v>46</v>
      </c>
      <c r="B171" s="113">
        <v>42704.753480439816</v>
      </c>
      <c r="C171" s="112" t="s">
        <v>321</v>
      </c>
      <c r="D171" s="112" t="s">
        <v>286</v>
      </c>
      <c r="E171" s="115">
        <v>0</v>
      </c>
      <c r="F171" s="114">
        <v>0</v>
      </c>
      <c r="G171" s="67">
        <f t="shared" si="18"/>
        <v>1764.2</v>
      </c>
      <c r="H171" s="151">
        <v>66</v>
      </c>
      <c r="I171" s="151">
        <v>0</v>
      </c>
      <c r="J171" s="68">
        <f t="shared" si="19"/>
        <v>5733.5900000000011</v>
      </c>
      <c r="K171" s="30"/>
    </row>
    <row r="172" spans="1:11">
      <c r="A172" s="72">
        <f t="shared" si="13"/>
        <v>47</v>
      </c>
      <c r="B172" s="113">
        <v>42704.753690624995</v>
      </c>
      <c r="C172" s="112" t="s">
        <v>322</v>
      </c>
      <c r="D172" s="112" t="s">
        <v>285</v>
      </c>
      <c r="E172" s="115">
        <v>0</v>
      </c>
      <c r="F172" s="114">
        <v>0</v>
      </c>
      <c r="G172" s="67">
        <f t="shared" si="18"/>
        <v>1764.2</v>
      </c>
      <c r="H172" s="151">
        <v>379.5</v>
      </c>
      <c r="I172" s="151">
        <v>0</v>
      </c>
      <c r="J172" s="68">
        <f t="shared" si="19"/>
        <v>6113.0900000000011</v>
      </c>
      <c r="K172" s="30"/>
    </row>
    <row r="173" spans="1:11">
      <c r="A173" s="72">
        <f t="shared" si="13"/>
        <v>48</v>
      </c>
      <c r="B173" s="113">
        <v>42704.753842708335</v>
      </c>
      <c r="C173" s="112" t="s">
        <v>323</v>
      </c>
      <c r="D173" s="112" t="s">
        <v>287</v>
      </c>
      <c r="E173" s="115">
        <v>0</v>
      </c>
      <c r="F173" s="114">
        <v>0</v>
      </c>
      <c r="G173" s="67">
        <f t="shared" si="18"/>
        <v>1764.2</v>
      </c>
      <c r="H173" s="151">
        <v>165</v>
      </c>
      <c r="I173" s="151">
        <v>0</v>
      </c>
      <c r="J173" s="68">
        <f t="shared" si="19"/>
        <v>6278.0900000000011</v>
      </c>
      <c r="K173" s="30"/>
    </row>
    <row r="174" spans="1:11">
      <c r="A174" s="72">
        <f t="shared" si="13"/>
        <v>49</v>
      </c>
      <c r="B174" s="113">
        <v>42704.753972800921</v>
      </c>
      <c r="C174" s="112" t="s">
        <v>324</v>
      </c>
      <c r="D174" s="112" t="s">
        <v>289</v>
      </c>
      <c r="E174" s="115">
        <v>0</v>
      </c>
      <c r="F174" s="114">
        <v>0</v>
      </c>
      <c r="G174" s="67">
        <f t="shared" si="18"/>
        <v>1764.2</v>
      </c>
      <c r="H174" s="151">
        <v>231</v>
      </c>
      <c r="I174" s="151">
        <v>0</v>
      </c>
      <c r="J174" s="68">
        <f t="shared" si="19"/>
        <v>6509.0900000000011</v>
      </c>
      <c r="K174" s="30"/>
    </row>
    <row r="175" spans="1:11">
      <c r="A175" s="72">
        <f t="shared" si="13"/>
        <v>50</v>
      </c>
      <c r="B175" s="113">
        <v>42704.754105324071</v>
      </c>
      <c r="C175" s="112" t="s">
        <v>325</v>
      </c>
      <c r="D175" s="112" t="s">
        <v>291</v>
      </c>
      <c r="E175" s="115">
        <v>0</v>
      </c>
      <c r="F175" s="114">
        <v>0</v>
      </c>
      <c r="G175" s="67">
        <f t="shared" si="18"/>
        <v>1764.2</v>
      </c>
      <c r="H175" s="151">
        <v>132</v>
      </c>
      <c r="I175" s="151">
        <v>0</v>
      </c>
      <c r="J175" s="68">
        <f t="shared" si="19"/>
        <v>6641.0900000000011</v>
      </c>
      <c r="K175" s="30"/>
    </row>
    <row r="176" spans="1:11">
      <c r="A176" s="72">
        <f t="shared" si="13"/>
        <v>51</v>
      </c>
      <c r="B176" s="113">
        <v>42704.754249884259</v>
      </c>
      <c r="C176" s="112" t="s">
        <v>326</v>
      </c>
      <c r="D176" s="112" t="s">
        <v>293</v>
      </c>
      <c r="E176" s="115">
        <v>0</v>
      </c>
      <c r="F176" s="114">
        <v>0</v>
      </c>
      <c r="G176" s="67">
        <f>G175+E176-F176</f>
        <v>1764.2</v>
      </c>
      <c r="H176" s="151">
        <v>165</v>
      </c>
      <c r="I176" s="151">
        <v>0</v>
      </c>
      <c r="J176" s="68">
        <f>J175+H176-I176</f>
        <v>6806.0900000000011</v>
      </c>
      <c r="K176" s="30"/>
    </row>
    <row r="177" spans="1:11">
      <c r="A177" s="72">
        <f t="shared" si="13"/>
        <v>52</v>
      </c>
      <c r="B177" s="113">
        <v>42704.754436574076</v>
      </c>
      <c r="C177" s="112" t="s">
        <v>327</v>
      </c>
      <c r="D177" s="112" t="s">
        <v>295</v>
      </c>
      <c r="E177" s="115">
        <v>0</v>
      </c>
      <c r="F177" s="114">
        <v>0</v>
      </c>
      <c r="G177" s="67">
        <f t="shared" ref="G177:G186" si="20">G176+E177-F177</f>
        <v>1764.2</v>
      </c>
      <c r="H177" s="151">
        <v>132</v>
      </c>
      <c r="I177" s="151">
        <v>0</v>
      </c>
      <c r="J177" s="68">
        <f t="shared" ref="J177:J186" si="21">J176+H177-I177</f>
        <v>6938.0900000000011</v>
      </c>
      <c r="K177" s="30"/>
    </row>
    <row r="178" spans="1:11">
      <c r="A178" s="72">
        <f t="shared" si="13"/>
        <v>53</v>
      </c>
      <c r="B178" s="113">
        <v>42704.754637499995</v>
      </c>
      <c r="C178" s="112" t="s">
        <v>328</v>
      </c>
      <c r="D178" s="112" t="s">
        <v>297</v>
      </c>
      <c r="E178" s="115">
        <v>0</v>
      </c>
      <c r="F178" s="114">
        <v>0</v>
      </c>
      <c r="G178" s="67">
        <f t="shared" si="20"/>
        <v>1764.2</v>
      </c>
      <c r="H178" s="151">
        <v>99</v>
      </c>
      <c r="I178" s="151">
        <v>0</v>
      </c>
      <c r="J178" s="68">
        <f t="shared" si="21"/>
        <v>7037.0900000000011</v>
      </c>
      <c r="K178" s="30"/>
    </row>
    <row r="179" spans="1:11" ht="13.5" thickBot="1">
      <c r="A179" s="71">
        <f t="shared" si="13"/>
        <v>54</v>
      </c>
      <c r="B179" s="172">
        <v>42704.754903935187</v>
      </c>
      <c r="C179" s="173" t="s">
        <v>329</v>
      </c>
      <c r="D179" s="173" t="s">
        <v>301</v>
      </c>
      <c r="E179" s="170">
        <v>0</v>
      </c>
      <c r="F179" s="174">
        <v>0</v>
      </c>
      <c r="G179" s="69">
        <f t="shared" si="20"/>
        <v>1764.2</v>
      </c>
      <c r="H179" s="175">
        <v>84</v>
      </c>
      <c r="I179" s="175">
        <v>0</v>
      </c>
      <c r="J179" s="70">
        <f t="shared" si="21"/>
        <v>7121.0900000000011</v>
      </c>
      <c r="K179" s="54"/>
    </row>
    <row r="180" spans="1:11">
      <c r="A180" s="73">
        <f t="shared" si="13"/>
        <v>55</v>
      </c>
      <c r="B180" s="147">
        <v>42717.425741435181</v>
      </c>
      <c r="C180" s="112" t="s">
        <v>330</v>
      </c>
      <c r="D180" s="112" t="s">
        <v>331</v>
      </c>
      <c r="E180" s="148">
        <v>0</v>
      </c>
      <c r="F180" s="114">
        <v>20.41</v>
      </c>
      <c r="G180" s="65">
        <f t="shared" si="20"/>
        <v>1743.79</v>
      </c>
      <c r="H180" s="171">
        <v>0</v>
      </c>
      <c r="I180" s="171">
        <v>0</v>
      </c>
      <c r="J180" s="66">
        <f t="shared" si="21"/>
        <v>7121.0900000000011</v>
      </c>
      <c r="K180" s="39" t="s">
        <v>463</v>
      </c>
    </row>
    <row r="181" spans="1:11">
      <c r="A181" s="72">
        <f t="shared" si="13"/>
        <v>56</v>
      </c>
      <c r="B181" s="113">
        <v>42717.426121759258</v>
      </c>
      <c r="C181" s="112" t="s">
        <v>332</v>
      </c>
      <c r="D181" s="112" t="s">
        <v>333</v>
      </c>
      <c r="E181" s="115">
        <v>0</v>
      </c>
      <c r="F181" s="114">
        <v>108</v>
      </c>
      <c r="G181" s="67">
        <f t="shared" si="20"/>
        <v>1635.79</v>
      </c>
      <c r="H181" s="151">
        <v>0</v>
      </c>
      <c r="I181" s="151">
        <v>0</v>
      </c>
      <c r="J181" s="68">
        <f t="shared" si="21"/>
        <v>7121.0900000000011</v>
      </c>
      <c r="K181" s="30" t="s">
        <v>77</v>
      </c>
    </row>
    <row r="182" spans="1:11">
      <c r="A182" s="72">
        <f t="shared" si="13"/>
        <v>57</v>
      </c>
      <c r="B182" s="113">
        <v>42726.427168171293</v>
      </c>
      <c r="C182" s="112" t="s">
        <v>334</v>
      </c>
      <c r="D182" s="112" t="s">
        <v>309</v>
      </c>
      <c r="E182" s="115">
        <v>0</v>
      </c>
      <c r="F182" s="114">
        <v>92.2</v>
      </c>
      <c r="G182" s="67">
        <f t="shared" si="20"/>
        <v>1543.59</v>
      </c>
      <c r="H182" s="151">
        <v>0</v>
      </c>
      <c r="I182" s="151">
        <v>0</v>
      </c>
      <c r="J182" s="68">
        <f t="shared" si="21"/>
        <v>7121.0900000000011</v>
      </c>
      <c r="K182" s="30" t="s">
        <v>461</v>
      </c>
    </row>
    <row r="183" spans="1:11">
      <c r="A183" s="72">
        <f t="shared" si="13"/>
        <v>58</v>
      </c>
      <c r="B183" s="113">
        <v>42726.42842222222</v>
      </c>
      <c r="C183" s="112" t="s">
        <v>335</v>
      </c>
      <c r="D183" s="112" t="s">
        <v>336</v>
      </c>
      <c r="E183" s="115">
        <v>0</v>
      </c>
      <c r="F183" s="114">
        <v>582</v>
      </c>
      <c r="G183" s="67">
        <f t="shared" si="20"/>
        <v>961.58999999999992</v>
      </c>
      <c r="H183" s="151">
        <v>0</v>
      </c>
      <c r="I183" s="151">
        <v>0</v>
      </c>
      <c r="J183" s="68">
        <f t="shared" si="21"/>
        <v>7121.0900000000011</v>
      </c>
      <c r="K183" s="30" t="s">
        <v>11</v>
      </c>
    </row>
    <row r="184" spans="1:11">
      <c r="A184" s="72">
        <f t="shared" si="13"/>
        <v>59</v>
      </c>
      <c r="B184" s="113">
        <v>42726.431168981479</v>
      </c>
      <c r="C184" s="112" t="s">
        <v>337</v>
      </c>
      <c r="D184" s="112" t="s">
        <v>338</v>
      </c>
      <c r="E184" s="115">
        <v>0</v>
      </c>
      <c r="F184" s="114">
        <v>15</v>
      </c>
      <c r="G184" s="67">
        <f t="shared" si="20"/>
        <v>946.58999999999992</v>
      </c>
      <c r="H184" s="151">
        <v>0</v>
      </c>
      <c r="I184" s="151">
        <v>0</v>
      </c>
      <c r="J184" s="68">
        <f t="shared" si="21"/>
        <v>7121.0900000000011</v>
      </c>
      <c r="K184" s="30" t="s">
        <v>464</v>
      </c>
    </row>
    <row r="185" spans="1:11">
      <c r="A185" s="72">
        <f t="shared" si="13"/>
        <v>60</v>
      </c>
      <c r="B185" s="113">
        <v>42734.755523958331</v>
      </c>
      <c r="C185" s="112" t="s">
        <v>82</v>
      </c>
      <c r="D185" s="112" t="s">
        <v>339</v>
      </c>
      <c r="E185" s="115">
        <v>0</v>
      </c>
      <c r="F185" s="114">
        <v>0</v>
      </c>
      <c r="G185" s="67">
        <f t="shared" si="20"/>
        <v>946.58999999999992</v>
      </c>
      <c r="H185" s="151">
        <v>0</v>
      </c>
      <c r="I185" s="151">
        <v>80</v>
      </c>
      <c r="J185" s="68">
        <f t="shared" si="21"/>
        <v>7041.0900000000011</v>
      </c>
      <c r="K185" s="30" t="s">
        <v>97</v>
      </c>
    </row>
    <row r="186" spans="1:11">
      <c r="A186" s="72">
        <f t="shared" si="13"/>
        <v>61</v>
      </c>
      <c r="B186" s="113">
        <v>42734.757234490738</v>
      </c>
      <c r="C186" s="112" t="s">
        <v>83</v>
      </c>
      <c r="D186" s="112" t="s">
        <v>340</v>
      </c>
      <c r="E186" s="115">
        <v>0</v>
      </c>
      <c r="F186" s="114">
        <v>0</v>
      </c>
      <c r="G186" s="67">
        <f t="shared" si="20"/>
        <v>946.58999999999992</v>
      </c>
      <c r="H186" s="151">
        <v>0</v>
      </c>
      <c r="I186" s="151">
        <v>414</v>
      </c>
      <c r="J186" s="68">
        <f t="shared" si="21"/>
        <v>6627.0900000000011</v>
      </c>
      <c r="K186" s="30" t="s">
        <v>54</v>
      </c>
    </row>
    <row r="187" spans="1:11">
      <c r="A187" s="72">
        <f t="shared" si="13"/>
        <v>62</v>
      </c>
      <c r="B187" s="113">
        <v>42735.759315740739</v>
      </c>
      <c r="C187" s="112" t="s">
        <v>84</v>
      </c>
      <c r="D187" s="112" t="s">
        <v>283</v>
      </c>
      <c r="E187" s="115">
        <v>0</v>
      </c>
      <c r="F187" s="114">
        <v>0</v>
      </c>
      <c r="G187" s="67">
        <f>G186+E187-F187</f>
        <v>946.58999999999992</v>
      </c>
      <c r="H187" s="151">
        <v>99</v>
      </c>
      <c r="I187" s="151">
        <v>0</v>
      </c>
      <c r="J187" s="68">
        <f>J186+H187-I187</f>
        <v>6726.0900000000011</v>
      </c>
      <c r="K187" s="30"/>
    </row>
    <row r="188" spans="1:11">
      <c r="A188" s="72">
        <f t="shared" si="13"/>
        <v>63</v>
      </c>
      <c r="B188" s="113">
        <v>42735.759501736109</v>
      </c>
      <c r="C188" s="112" t="s">
        <v>89</v>
      </c>
      <c r="D188" s="112" t="s">
        <v>287</v>
      </c>
      <c r="E188" s="115">
        <v>0</v>
      </c>
      <c r="F188" s="114">
        <v>0</v>
      </c>
      <c r="G188" s="67">
        <f t="shared" ref="G188:G193" si="22">G187+E188-F188</f>
        <v>946.58999999999992</v>
      </c>
      <c r="H188" s="151">
        <v>132</v>
      </c>
      <c r="I188" s="151">
        <v>0</v>
      </c>
      <c r="J188" s="68">
        <f t="shared" ref="J188:J194" si="23">J187+H188-I188</f>
        <v>6858.0900000000011</v>
      </c>
      <c r="K188" s="30"/>
    </row>
    <row r="189" spans="1:11">
      <c r="A189" s="72">
        <f t="shared" si="13"/>
        <v>64</v>
      </c>
      <c r="B189" s="113">
        <v>42735.759626273146</v>
      </c>
      <c r="C189" s="112" t="s">
        <v>90</v>
      </c>
      <c r="D189" s="112" t="s">
        <v>295</v>
      </c>
      <c r="E189" s="115">
        <v>0</v>
      </c>
      <c r="F189" s="114">
        <v>0</v>
      </c>
      <c r="G189" s="67">
        <f t="shared" si="22"/>
        <v>946.58999999999992</v>
      </c>
      <c r="H189" s="151">
        <v>33</v>
      </c>
      <c r="I189" s="151">
        <v>0</v>
      </c>
      <c r="J189" s="68">
        <f t="shared" si="23"/>
        <v>6891.0900000000011</v>
      </c>
      <c r="K189" s="30"/>
    </row>
    <row r="190" spans="1:11">
      <c r="A190" s="72">
        <f t="shared" si="13"/>
        <v>65</v>
      </c>
      <c r="B190" s="113">
        <v>42735.75973784722</v>
      </c>
      <c r="C190" s="112" t="s">
        <v>101</v>
      </c>
      <c r="D190" s="112" t="s">
        <v>297</v>
      </c>
      <c r="E190" s="115">
        <v>0</v>
      </c>
      <c r="F190" s="114">
        <v>0</v>
      </c>
      <c r="G190" s="67">
        <f t="shared" si="22"/>
        <v>946.58999999999992</v>
      </c>
      <c r="H190" s="151">
        <v>66</v>
      </c>
      <c r="I190" s="151">
        <v>0</v>
      </c>
      <c r="J190" s="68">
        <f t="shared" si="23"/>
        <v>6957.0900000000011</v>
      </c>
      <c r="K190" s="30"/>
    </row>
    <row r="191" spans="1:11">
      <c r="A191" s="72">
        <f t="shared" si="13"/>
        <v>66</v>
      </c>
      <c r="B191" s="113">
        <v>42735.759866782406</v>
      </c>
      <c r="C191" s="112" t="s">
        <v>134</v>
      </c>
      <c r="D191" s="112" t="s">
        <v>286</v>
      </c>
      <c r="E191" s="115">
        <v>0</v>
      </c>
      <c r="F191" s="114">
        <v>0</v>
      </c>
      <c r="G191" s="67">
        <f t="shared" si="22"/>
        <v>946.58999999999992</v>
      </c>
      <c r="H191" s="151">
        <v>33</v>
      </c>
      <c r="I191" s="151">
        <v>0</v>
      </c>
      <c r="J191" s="68">
        <f t="shared" si="23"/>
        <v>6990.0900000000011</v>
      </c>
      <c r="K191" s="30"/>
    </row>
    <row r="192" spans="1:11">
      <c r="A192" s="74">
        <f t="shared" si="13"/>
        <v>67</v>
      </c>
      <c r="B192" s="178">
        <v>42735.760068402778</v>
      </c>
      <c r="C192" s="179" t="s">
        <v>135</v>
      </c>
      <c r="D192" s="179" t="s">
        <v>228</v>
      </c>
      <c r="E192" s="180">
        <v>0</v>
      </c>
      <c r="F192" s="181">
        <v>0</v>
      </c>
      <c r="G192" s="75">
        <f t="shared" si="22"/>
        <v>946.58999999999992</v>
      </c>
      <c r="H192" s="182">
        <v>0</v>
      </c>
      <c r="I192" s="182">
        <v>3.9</v>
      </c>
      <c r="J192" s="76">
        <f t="shared" si="23"/>
        <v>6986.1900000000014</v>
      </c>
      <c r="K192" s="77"/>
    </row>
    <row r="193" spans="1:11">
      <c r="A193" s="72">
        <f t="shared" si="13"/>
        <v>68</v>
      </c>
      <c r="B193" s="183">
        <v>42735.760068402778</v>
      </c>
      <c r="C193" s="167" t="s">
        <v>459</v>
      </c>
      <c r="D193" s="167" t="s">
        <v>346</v>
      </c>
      <c r="E193" s="115"/>
      <c r="F193" s="115"/>
      <c r="G193" s="67">
        <f t="shared" si="22"/>
        <v>946.58999999999992</v>
      </c>
      <c r="H193" s="115"/>
      <c r="I193" s="115">
        <v>0.01</v>
      </c>
      <c r="J193" s="68">
        <f t="shared" si="23"/>
        <v>6986.1800000000012</v>
      </c>
      <c r="K193" s="30"/>
    </row>
    <row r="194" spans="1:11" ht="13.5" thickBot="1">
      <c r="A194" s="71">
        <f t="shared" si="13"/>
        <v>69</v>
      </c>
      <c r="B194" s="184">
        <v>42735.760148726848</v>
      </c>
      <c r="C194" s="173" t="s">
        <v>341</v>
      </c>
      <c r="D194" s="173" t="s">
        <v>91</v>
      </c>
      <c r="E194" s="185">
        <v>0</v>
      </c>
      <c r="F194" s="174">
        <v>0</v>
      </c>
      <c r="G194" s="186">
        <f>G192+E194-F194</f>
        <v>946.58999999999992</v>
      </c>
      <c r="H194" s="187">
        <v>0.06</v>
      </c>
      <c r="I194" s="187">
        <v>0</v>
      </c>
      <c r="J194" s="188">
        <f t="shared" si="23"/>
        <v>6986.2400000000016</v>
      </c>
      <c r="K194" s="189"/>
    </row>
    <row r="195" spans="1:11" ht="13.5" thickBot="1"/>
    <row r="196" spans="1:11" ht="13.5" thickBot="1">
      <c r="A196" s="55" t="s">
        <v>342</v>
      </c>
      <c r="B196" s="61"/>
      <c r="C196" s="62"/>
      <c r="D196" s="62"/>
      <c r="E196" s="3"/>
      <c r="F196" s="3"/>
      <c r="G196" s="11">
        <f>G194</f>
        <v>946.58999999999992</v>
      </c>
      <c r="H196" s="3"/>
      <c r="I196" s="3"/>
      <c r="J196" s="12">
        <f>J194</f>
        <v>6986.2400000000016</v>
      </c>
    </row>
    <row r="197" spans="1:11">
      <c r="A197" s="55"/>
      <c r="B197" s="61"/>
      <c r="C197" s="62"/>
      <c r="D197" s="62"/>
      <c r="E197" s="3"/>
      <c r="F197" s="3"/>
      <c r="G197" s="222"/>
      <c r="H197" s="3"/>
      <c r="I197" s="3"/>
      <c r="J197" s="223"/>
    </row>
    <row r="198" spans="1:11" ht="13.5" thickBot="1"/>
    <row r="199" spans="1:11">
      <c r="A199" s="267" t="s">
        <v>8</v>
      </c>
      <c r="B199" s="268" t="s">
        <v>4</v>
      </c>
      <c r="C199" s="269" t="s">
        <v>0</v>
      </c>
      <c r="D199" s="269" t="s">
        <v>1</v>
      </c>
      <c r="E199" s="270" t="s">
        <v>2</v>
      </c>
      <c r="F199" s="260"/>
      <c r="G199" s="270"/>
      <c r="H199" s="271" t="s">
        <v>3</v>
      </c>
      <c r="I199" s="262"/>
      <c r="J199" s="271"/>
      <c r="K199" s="265" t="s">
        <v>13</v>
      </c>
    </row>
    <row r="200" spans="1:11">
      <c r="A200" s="254"/>
      <c r="B200" s="256"/>
      <c r="C200" s="258"/>
      <c r="D200" s="258"/>
      <c r="E200" s="63" t="s">
        <v>5</v>
      </c>
      <c r="F200" s="50" t="s">
        <v>6</v>
      </c>
      <c r="G200" s="63" t="s">
        <v>7</v>
      </c>
      <c r="H200" s="64" t="s">
        <v>5</v>
      </c>
      <c r="I200" s="13" t="s">
        <v>6</v>
      </c>
      <c r="J200" s="64" t="s">
        <v>7</v>
      </c>
      <c r="K200" s="266"/>
    </row>
    <row r="201" spans="1:11">
      <c r="A201" s="27">
        <v>1</v>
      </c>
      <c r="B201" s="14">
        <v>2</v>
      </c>
      <c r="C201" s="14">
        <v>3</v>
      </c>
      <c r="D201" s="15">
        <v>4</v>
      </c>
      <c r="E201" s="16">
        <v>5</v>
      </c>
      <c r="F201" s="51">
        <v>6</v>
      </c>
      <c r="G201" s="16">
        <v>7</v>
      </c>
      <c r="H201" s="17">
        <v>8</v>
      </c>
      <c r="I201" s="18">
        <v>9</v>
      </c>
      <c r="J201" s="17">
        <v>10</v>
      </c>
      <c r="K201" s="266"/>
    </row>
    <row r="202" spans="1:11" ht="13.5" thickBot="1">
      <c r="A202" s="28"/>
      <c r="B202" s="58"/>
      <c r="C202" s="91"/>
      <c r="D202" s="91"/>
      <c r="E202" s="25"/>
      <c r="F202" s="52"/>
      <c r="G202" s="25"/>
      <c r="H202" s="26"/>
      <c r="I202" s="26"/>
      <c r="J202" s="26"/>
      <c r="K202" s="29"/>
    </row>
    <row r="203" spans="1:11" ht="13.5" thickTop="1">
      <c r="A203" s="158" t="s">
        <v>17</v>
      </c>
      <c r="B203" s="159"/>
      <c r="C203" s="160" t="s">
        <v>347</v>
      </c>
      <c r="D203" s="161" t="s">
        <v>348</v>
      </c>
      <c r="E203" s="162"/>
      <c r="F203" s="162"/>
      <c r="G203" s="163">
        <f>G194</f>
        <v>946.58999999999992</v>
      </c>
      <c r="H203" s="162"/>
      <c r="I203" s="162"/>
      <c r="J203" s="164">
        <f>J194</f>
        <v>6986.2400000000016</v>
      </c>
      <c r="K203" s="165"/>
    </row>
    <row r="204" spans="1:11">
      <c r="A204" s="72">
        <v>70</v>
      </c>
      <c r="B204" s="166">
        <v>42750.761652662033</v>
      </c>
      <c r="C204" s="167" t="s">
        <v>21</v>
      </c>
      <c r="D204" s="167" t="s">
        <v>349</v>
      </c>
      <c r="E204" s="115">
        <v>0</v>
      </c>
      <c r="F204" s="115">
        <v>0</v>
      </c>
      <c r="G204" s="67">
        <f t="shared" ref="G204:G210" si="24">G203+E204-F204</f>
        <v>946.58999999999992</v>
      </c>
      <c r="H204" s="115">
        <v>0</v>
      </c>
      <c r="I204" s="115">
        <v>312</v>
      </c>
      <c r="J204" s="68">
        <f t="shared" ref="J204:J210" si="25">J203+H204-I204</f>
        <v>6674.2400000000016</v>
      </c>
      <c r="K204" s="30" t="s">
        <v>11</v>
      </c>
    </row>
    <row r="205" spans="1:11">
      <c r="A205" s="72">
        <f t="shared" ref="A205:A263" si="26">A204+1</f>
        <v>71</v>
      </c>
      <c r="B205" s="166">
        <v>42755.43334560185</v>
      </c>
      <c r="C205" s="167" t="s">
        <v>350</v>
      </c>
      <c r="D205" s="167" t="s">
        <v>351</v>
      </c>
      <c r="E205" s="115">
        <v>15</v>
      </c>
      <c r="F205" s="115">
        <v>0</v>
      </c>
      <c r="G205" s="67">
        <f t="shared" si="24"/>
        <v>961.58999999999992</v>
      </c>
      <c r="H205" s="115">
        <v>0</v>
      </c>
      <c r="I205" s="115">
        <v>0</v>
      </c>
      <c r="J205" s="68">
        <f t="shared" si="25"/>
        <v>6674.2400000000016</v>
      </c>
      <c r="K205" s="30" t="s">
        <v>106</v>
      </c>
    </row>
    <row r="206" spans="1:11">
      <c r="A206" s="72">
        <f t="shared" si="26"/>
        <v>72</v>
      </c>
      <c r="B206" s="166">
        <v>42761.76222326389</v>
      </c>
      <c r="C206" s="167" t="s">
        <v>31</v>
      </c>
      <c r="D206" s="167" t="s">
        <v>352</v>
      </c>
      <c r="E206" s="115">
        <v>0</v>
      </c>
      <c r="F206" s="115">
        <v>0</v>
      </c>
      <c r="G206" s="67">
        <f t="shared" si="24"/>
        <v>961.58999999999992</v>
      </c>
      <c r="H206" s="115">
        <v>0</v>
      </c>
      <c r="I206" s="115">
        <v>19</v>
      </c>
      <c r="J206" s="68">
        <f t="shared" si="25"/>
        <v>6655.2400000000016</v>
      </c>
      <c r="K206" s="30" t="s">
        <v>93</v>
      </c>
    </row>
    <row r="207" spans="1:11">
      <c r="A207" s="72">
        <f t="shared" si="26"/>
        <v>73</v>
      </c>
      <c r="B207" s="166">
        <v>42766.762735300923</v>
      </c>
      <c r="C207" s="167" t="s">
        <v>33</v>
      </c>
      <c r="D207" s="167" t="s">
        <v>284</v>
      </c>
      <c r="E207" s="115">
        <v>0</v>
      </c>
      <c r="F207" s="115">
        <v>0</v>
      </c>
      <c r="G207" s="67">
        <f t="shared" si="24"/>
        <v>961.58999999999992</v>
      </c>
      <c r="H207" s="115">
        <v>66</v>
      </c>
      <c r="I207" s="115">
        <v>0</v>
      </c>
      <c r="J207" s="68">
        <f t="shared" si="25"/>
        <v>6721.2400000000016</v>
      </c>
      <c r="K207" s="30"/>
    </row>
    <row r="208" spans="1:11">
      <c r="A208" s="72">
        <f t="shared" si="26"/>
        <v>74</v>
      </c>
      <c r="B208" s="166">
        <v>42766.762923379625</v>
      </c>
      <c r="C208" s="167" t="s">
        <v>34</v>
      </c>
      <c r="D208" s="167" t="s">
        <v>285</v>
      </c>
      <c r="E208" s="115">
        <v>0</v>
      </c>
      <c r="F208" s="115">
        <v>0</v>
      </c>
      <c r="G208" s="67">
        <f t="shared" si="24"/>
        <v>961.58999999999992</v>
      </c>
      <c r="H208" s="115">
        <v>66</v>
      </c>
      <c r="I208" s="115">
        <v>0</v>
      </c>
      <c r="J208" s="68">
        <f t="shared" si="25"/>
        <v>6787.2400000000016</v>
      </c>
      <c r="K208" s="30"/>
    </row>
    <row r="209" spans="1:11">
      <c r="A209" s="72">
        <f t="shared" si="26"/>
        <v>75</v>
      </c>
      <c r="B209" s="166">
        <v>42766.763066087959</v>
      </c>
      <c r="C209" s="167" t="s">
        <v>35</v>
      </c>
      <c r="D209" s="167" t="s">
        <v>289</v>
      </c>
      <c r="E209" s="115">
        <v>0</v>
      </c>
      <c r="F209" s="115">
        <v>0</v>
      </c>
      <c r="G209" s="67">
        <f t="shared" si="24"/>
        <v>961.58999999999992</v>
      </c>
      <c r="H209" s="115">
        <v>198</v>
      </c>
      <c r="I209" s="115">
        <v>0</v>
      </c>
      <c r="J209" s="68">
        <f t="shared" si="25"/>
        <v>6985.2400000000016</v>
      </c>
      <c r="K209" s="30"/>
    </row>
    <row r="210" spans="1:11">
      <c r="A210" s="72">
        <f t="shared" si="26"/>
        <v>76</v>
      </c>
      <c r="B210" s="166">
        <v>42766.763207060183</v>
      </c>
      <c r="C210" s="167" t="s">
        <v>36</v>
      </c>
      <c r="D210" s="167" t="s">
        <v>291</v>
      </c>
      <c r="E210" s="115">
        <v>0</v>
      </c>
      <c r="F210" s="115">
        <v>0</v>
      </c>
      <c r="G210" s="67">
        <f t="shared" si="24"/>
        <v>961.58999999999992</v>
      </c>
      <c r="H210" s="115">
        <v>33</v>
      </c>
      <c r="I210" s="115">
        <v>0</v>
      </c>
      <c r="J210" s="68">
        <f t="shared" si="25"/>
        <v>7018.2400000000016</v>
      </c>
      <c r="K210" s="30"/>
    </row>
    <row r="211" spans="1:11">
      <c r="A211" s="72">
        <f t="shared" si="26"/>
        <v>77</v>
      </c>
      <c r="B211" s="166">
        <v>42766.763321527775</v>
      </c>
      <c r="C211" s="167" t="s">
        <v>353</v>
      </c>
      <c r="D211" s="167" t="s">
        <v>295</v>
      </c>
      <c r="E211" s="115">
        <v>0</v>
      </c>
      <c r="F211" s="115">
        <v>0</v>
      </c>
      <c r="G211" s="67">
        <f>G210+E211-F211</f>
        <v>961.58999999999992</v>
      </c>
      <c r="H211" s="115">
        <v>99</v>
      </c>
      <c r="I211" s="115">
        <v>0</v>
      </c>
      <c r="J211" s="68">
        <f>J210+H211-I211</f>
        <v>7117.2400000000016</v>
      </c>
      <c r="K211" s="30"/>
    </row>
    <row r="212" spans="1:11">
      <c r="A212" s="72">
        <f t="shared" si="26"/>
        <v>78</v>
      </c>
      <c r="B212" s="166">
        <v>42766.76342974537</v>
      </c>
      <c r="C212" s="167" t="s">
        <v>354</v>
      </c>
      <c r="D212" s="167" t="s">
        <v>297</v>
      </c>
      <c r="E212" s="115">
        <v>0</v>
      </c>
      <c r="F212" s="115">
        <v>0</v>
      </c>
      <c r="G212" s="67">
        <f t="shared" ref="G212:G222" si="27">G211+E212-F212</f>
        <v>961.58999999999992</v>
      </c>
      <c r="H212" s="115">
        <v>33</v>
      </c>
      <c r="I212" s="115">
        <v>0</v>
      </c>
      <c r="J212" s="68">
        <f t="shared" ref="J212:J222" si="28">J211+H212-I212</f>
        <v>7150.2400000000016</v>
      </c>
      <c r="K212" s="30"/>
    </row>
    <row r="213" spans="1:11">
      <c r="A213" s="72">
        <f t="shared" si="26"/>
        <v>79</v>
      </c>
      <c r="B213" s="166">
        <v>42766.76353611111</v>
      </c>
      <c r="C213" s="167" t="s">
        <v>355</v>
      </c>
      <c r="D213" s="167" t="s">
        <v>228</v>
      </c>
      <c r="E213" s="115">
        <v>0</v>
      </c>
      <c r="F213" s="115">
        <v>0</v>
      </c>
      <c r="G213" s="67">
        <f t="shared" si="27"/>
        <v>961.58999999999992</v>
      </c>
      <c r="H213" s="115">
        <v>0</v>
      </c>
      <c r="I213" s="115">
        <v>3.9</v>
      </c>
      <c r="J213" s="68">
        <f t="shared" si="28"/>
        <v>7146.340000000002</v>
      </c>
      <c r="K213" s="30"/>
    </row>
    <row r="214" spans="1:11">
      <c r="A214" s="72">
        <f t="shared" si="26"/>
        <v>80</v>
      </c>
      <c r="B214" s="166">
        <v>42766.763643287035</v>
      </c>
      <c r="C214" s="167" t="s">
        <v>356</v>
      </c>
      <c r="D214" s="167" t="s">
        <v>91</v>
      </c>
      <c r="E214" s="115">
        <v>0</v>
      </c>
      <c r="F214" s="115">
        <v>0</v>
      </c>
      <c r="G214" s="67">
        <f t="shared" si="27"/>
        <v>961.58999999999992</v>
      </c>
      <c r="H214" s="115">
        <v>0.06</v>
      </c>
      <c r="I214" s="115">
        <v>0</v>
      </c>
      <c r="J214" s="68">
        <f t="shared" si="28"/>
        <v>7146.4000000000024</v>
      </c>
      <c r="K214" s="30"/>
    </row>
    <row r="215" spans="1:11" ht="13.5" thickBot="1">
      <c r="A215" s="71">
        <f t="shared" si="26"/>
        <v>81</v>
      </c>
      <c r="B215" s="168">
        <v>42766.763643287035</v>
      </c>
      <c r="C215" s="169" t="s">
        <v>457</v>
      </c>
      <c r="D215" s="169" t="s">
        <v>458</v>
      </c>
      <c r="E215" s="170"/>
      <c r="F215" s="170"/>
      <c r="G215" s="69">
        <f t="shared" si="27"/>
        <v>961.58999999999992</v>
      </c>
      <c r="H215" s="170"/>
      <c r="I215" s="170">
        <v>0.01</v>
      </c>
      <c r="J215" s="70">
        <f t="shared" si="28"/>
        <v>7146.3900000000021</v>
      </c>
      <c r="K215" s="54"/>
    </row>
    <row r="216" spans="1:11">
      <c r="A216" s="73">
        <f t="shared" si="26"/>
        <v>82</v>
      </c>
      <c r="B216" s="176">
        <v>42767.715432523146</v>
      </c>
      <c r="C216" s="177" t="s">
        <v>357</v>
      </c>
      <c r="D216" s="177" t="s">
        <v>289</v>
      </c>
      <c r="E216" s="148">
        <v>99</v>
      </c>
      <c r="F216" s="148">
        <v>0</v>
      </c>
      <c r="G216" s="65">
        <f t="shared" si="27"/>
        <v>1060.5899999999999</v>
      </c>
      <c r="H216" s="148">
        <v>0</v>
      </c>
      <c r="I216" s="148">
        <v>0</v>
      </c>
      <c r="J216" s="66">
        <f t="shared" si="28"/>
        <v>7146.3900000000021</v>
      </c>
      <c r="K216" s="39" t="s">
        <v>464</v>
      </c>
    </row>
    <row r="217" spans="1:11">
      <c r="A217" s="72">
        <f t="shared" si="26"/>
        <v>83</v>
      </c>
      <c r="B217" s="166">
        <v>42767.716700578705</v>
      </c>
      <c r="C217" s="167" t="s">
        <v>358</v>
      </c>
      <c r="D217" s="167" t="s">
        <v>297</v>
      </c>
      <c r="E217" s="115">
        <v>429</v>
      </c>
      <c r="F217" s="115">
        <v>0</v>
      </c>
      <c r="G217" s="67">
        <f t="shared" si="27"/>
        <v>1489.59</v>
      </c>
      <c r="H217" s="115">
        <v>0</v>
      </c>
      <c r="I217" s="115">
        <v>0</v>
      </c>
      <c r="J217" s="68">
        <f t="shared" si="28"/>
        <v>7146.3900000000021</v>
      </c>
      <c r="K217" s="30" t="s">
        <v>10</v>
      </c>
    </row>
    <row r="218" spans="1:11">
      <c r="A218" s="72">
        <f t="shared" si="26"/>
        <v>84</v>
      </c>
      <c r="B218" s="166">
        <v>42768.434268287034</v>
      </c>
      <c r="C218" s="167" t="s">
        <v>359</v>
      </c>
      <c r="D218" s="167" t="s">
        <v>163</v>
      </c>
      <c r="E218" s="115">
        <v>0</v>
      </c>
      <c r="F218" s="115">
        <v>1000</v>
      </c>
      <c r="G218" s="67">
        <f t="shared" si="27"/>
        <v>489.58999999999992</v>
      </c>
      <c r="H218" s="115">
        <v>0</v>
      </c>
      <c r="I218" s="115">
        <v>0</v>
      </c>
      <c r="J218" s="68">
        <f t="shared" si="28"/>
        <v>7146.3900000000021</v>
      </c>
      <c r="K218" s="30" t="s">
        <v>463</v>
      </c>
    </row>
    <row r="219" spans="1:11">
      <c r="A219" s="72">
        <f t="shared" si="26"/>
        <v>85</v>
      </c>
      <c r="B219" s="166">
        <v>42768.764426273148</v>
      </c>
      <c r="C219" s="167" t="s">
        <v>22</v>
      </c>
      <c r="D219" s="167" t="s">
        <v>360</v>
      </c>
      <c r="E219" s="115">
        <v>0</v>
      </c>
      <c r="F219" s="115">
        <v>0</v>
      </c>
      <c r="G219" s="67">
        <f t="shared" si="27"/>
        <v>489.58999999999992</v>
      </c>
      <c r="H219" s="115">
        <v>1000</v>
      </c>
      <c r="I219" s="115">
        <v>0</v>
      </c>
      <c r="J219" s="68">
        <f t="shared" si="28"/>
        <v>8146.3900000000021</v>
      </c>
      <c r="K219" s="30" t="s">
        <v>463</v>
      </c>
    </row>
    <row r="220" spans="1:11">
      <c r="A220" s="72">
        <f t="shared" si="26"/>
        <v>86</v>
      </c>
      <c r="B220" s="166">
        <v>42787.435992245366</v>
      </c>
      <c r="C220" s="167" t="s">
        <v>361</v>
      </c>
      <c r="D220" s="167" t="s">
        <v>362</v>
      </c>
      <c r="E220" s="115">
        <v>0</v>
      </c>
      <c r="F220" s="115">
        <v>250</v>
      </c>
      <c r="G220" s="67">
        <f t="shared" si="27"/>
        <v>239.58999999999992</v>
      </c>
      <c r="H220" s="115">
        <v>0</v>
      </c>
      <c r="I220" s="115">
        <v>0</v>
      </c>
      <c r="J220" s="68">
        <f t="shared" si="28"/>
        <v>8146.3900000000021</v>
      </c>
      <c r="K220" s="30" t="s">
        <v>93</v>
      </c>
    </row>
    <row r="221" spans="1:11">
      <c r="A221" s="72">
        <f t="shared" si="26"/>
        <v>87</v>
      </c>
      <c r="B221" s="166">
        <v>42794.764918981477</v>
      </c>
      <c r="C221" s="167" t="s">
        <v>37</v>
      </c>
      <c r="D221" s="167" t="s">
        <v>363</v>
      </c>
      <c r="E221" s="115">
        <v>0</v>
      </c>
      <c r="F221" s="115">
        <v>0</v>
      </c>
      <c r="G221" s="67">
        <f t="shared" si="27"/>
        <v>239.58999999999992</v>
      </c>
      <c r="H221" s="115">
        <v>0</v>
      </c>
      <c r="I221" s="115">
        <v>2110</v>
      </c>
      <c r="J221" s="68">
        <f t="shared" si="28"/>
        <v>6036.3900000000021</v>
      </c>
      <c r="K221" s="30" t="s">
        <v>97</v>
      </c>
    </row>
    <row r="222" spans="1:11">
      <c r="A222" s="72">
        <f t="shared" si="26"/>
        <v>88</v>
      </c>
      <c r="B222" s="166">
        <v>42794.765320370367</v>
      </c>
      <c r="C222" s="167" t="s">
        <v>38</v>
      </c>
      <c r="D222" s="167" t="s">
        <v>364</v>
      </c>
      <c r="E222" s="115">
        <v>0</v>
      </c>
      <c r="F222" s="115">
        <v>0</v>
      </c>
      <c r="G222" s="67">
        <f t="shared" si="27"/>
        <v>239.58999999999992</v>
      </c>
      <c r="H222" s="115">
        <v>0</v>
      </c>
      <c r="I222" s="115">
        <v>130.66999999999999</v>
      </c>
      <c r="J222" s="68">
        <f t="shared" si="28"/>
        <v>5905.7200000000021</v>
      </c>
      <c r="K222" s="30" t="s">
        <v>93</v>
      </c>
    </row>
    <row r="223" spans="1:11">
      <c r="A223" s="72">
        <f t="shared" si="26"/>
        <v>89</v>
      </c>
      <c r="B223" s="166">
        <v>42794.765808449076</v>
      </c>
      <c r="C223" s="167" t="s">
        <v>92</v>
      </c>
      <c r="D223" s="167" t="s">
        <v>283</v>
      </c>
      <c r="E223" s="115">
        <v>0</v>
      </c>
      <c r="F223" s="115">
        <v>0</v>
      </c>
      <c r="G223" s="67">
        <f>G222+E223-F223</f>
        <v>239.58999999999992</v>
      </c>
      <c r="H223" s="115">
        <v>165</v>
      </c>
      <c r="I223" s="115">
        <v>0</v>
      </c>
      <c r="J223" s="68">
        <f>J222+H223-I223</f>
        <v>6070.7200000000021</v>
      </c>
      <c r="K223" s="30"/>
    </row>
    <row r="224" spans="1:11">
      <c r="A224" s="72">
        <f t="shared" si="26"/>
        <v>90</v>
      </c>
      <c r="B224" s="166">
        <v>42794.76597743055</v>
      </c>
      <c r="C224" s="167" t="s">
        <v>365</v>
      </c>
      <c r="D224" s="167" t="s">
        <v>284</v>
      </c>
      <c r="E224" s="115">
        <v>0</v>
      </c>
      <c r="F224" s="115">
        <v>0</v>
      </c>
      <c r="G224" s="67">
        <f t="shared" ref="G224:G233" si="29">G223+E224-F224</f>
        <v>239.58999999999992</v>
      </c>
      <c r="H224" s="115">
        <v>99</v>
      </c>
      <c r="I224" s="115">
        <v>0</v>
      </c>
      <c r="J224" s="68">
        <f t="shared" ref="J224:J233" si="30">J223+H224-I224</f>
        <v>6169.7200000000021</v>
      </c>
      <c r="K224" s="30"/>
    </row>
    <row r="225" spans="1:11">
      <c r="A225" s="72">
        <f t="shared" si="26"/>
        <v>91</v>
      </c>
      <c r="B225" s="166">
        <v>42794.766370486112</v>
      </c>
      <c r="C225" s="167" t="s">
        <v>366</v>
      </c>
      <c r="D225" s="167" t="s">
        <v>287</v>
      </c>
      <c r="E225" s="115">
        <v>0</v>
      </c>
      <c r="F225" s="115">
        <v>0</v>
      </c>
      <c r="G225" s="67">
        <f t="shared" si="29"/>
        <v>239.58999999999992</v>
      </c>
      <c r="H225" s="115">
        <v>132</v>
      </c>
      <c r="I225" s="115">
        <v>0</v>
      </c>
      <c r="J225" s="68">
        <f t="shared" si="30"/>
        <v>6301.7200000000021</v>
      </c>
      <c r="K225" s="30"/>
    </row>
    <row r="226" spans="1:11">
      <c r="A226" s="72">
        <f t="shared" si="26"/>
        <v>92</v>
      </c>
      <c r="B226" s="166">
        <v>42794.766455555553</v>
      </c>
      <c r="C226" s="167" t="s">
        <v>367</v>
      </c>
      <c r="D226" s="167" t="s">
        <v>289</v>
      </c>
      <c r="E226" s="115">
        <v>0</v>
      </c>
      <c r="F226" s="115">
        <v>0</v>
      </c>
      <c r="G226" s="67">
        <f t="shared" si="29"/>
        <v>239.58999999999992</v>
      </c>
      <c r="H226" s="115">
        <v>33</v>
      </c>
      <c r="I226" s="115">
        <v>0</v>
      </c>
      <c r="J226" s="68">
        <f t="shared" si="30"/>
        <v>6334.7200000000021</v>
      </c>
      <c r="K226" s="30"/>
    </row>
    <row r="227" spans="1:11">
      <c r="A227" s="72">
        <f t="shared" si="26"/>
        <v>93</v>
      </c>
      <c r="B227" s="166">
        <v>42794.76654074074</v>
      </c>
      <c r="C227" s="167" t="s">
        <v>368</v>
      </c>
      <c r="D227" s="167" t="s">
        <v>291</v>
      </c>
      <c r="E227" s="115">
        <v>0</v>
      </c>
      <c r="F227" s="115">
        <v>0</v>
      </c>
      <c r="G227" s="67">
        <f t="shared" si="29"/>
        <v>239.58999999999992</v>
      </c>
      <c r="H227" s="115">
        <v>99</v>
      </c>
      <c r="I227" s="115">
        <v>0</v>
      </c>
      <c r="J227" s="68">
        <f t="shared" si="30"/>
        <v>6433.7200000000021</v>
      </c>
      <c r="K227" s="30"/>
    </row>
    <row r="228" spans="1:11">
      <c r="A228" s="72">
        <f t="shared" si="26"/>
        <v>94</v>
      </c>
      <c r="B228" s="166">
        <v>42794.766714583333</v>
      </c>
      <c r="C228" s="167" t="s">
        <v>369</v>
      </c>
      <c r="D228" s="167" t="s">
        <v>293</v>
      </c>
      <c r="E228" s="115">
        <v>0</v>
      </c>
      <c r="F228" s="115">
        <v>0</v>
      </c>
      <c r="G228" s="67">
        <f t="shared" si="29"/>
        <v>239.58999999999992</v>
      </c>
      <c r="H228" s="115">
        <v>66</v>
      </c>
      <c r="I228" s="115">
        <v>0</v>
      </c>
      <c r="J228" s="68">
        <f t="shared" si="30"/>
        <v>6499.7200000000021</v>
      </c>
      <c r="K228" s="30"/>
    </row>
    <row r="229" spans="1:11">
      <c r="A229" s="72">
        <f t="shared" si="26"/>
        <v>95</v>
      </c>
      <c r="B229" s="166">
        <v>42794.766826388885</v>
      </c>
      <c r="C229" s="167" t="s">
        <v>370</v>
      </c>
      <c r="D229" s="167" t="s">
        <v>297</v>
      </c>
      <c r="E229" s="115">
        <v>0</v>
      </c>
      <c r="F229" s="115">
        <v>0</v>
      </c>
      <c r="G229" s="67">
        <f t="shared" si="29"/>
        <v>239.58999999999992</v>
      </c>
      <c r="H229" s="115">
        <v>33</v>
      </c>
      <c r="I229" s="115">
        <v>0</v>
      </c>
      <c r="J229" s="68">
        <f t="shared" si="30"/>
        <v>6532.7200000000021</v>
      </c>
      <c r="K229" s="30"/>
    </row>
    <row r="230" spans="1:11">
      <c r="A230" s="72">
        <f t="shared" si="26"/>
        <v>96</v>
      </c>
      <c r="B230" s="166">
        <v>42794.76705844907</v>
      </c>
      <c r="C230" s="167" t="s">
        <v>371</v>
      </c>
      <c r="D230" s="167" t="s">
        <v>301</v>
      </c>
      <c r="E230" s="115">
        <v>0</v>
      </c>
      <c r="F230" s="115">
        <v>0</v>
      </c>
      <c r="G230" s="67">
        <f t="shared" si="29"/>
        <v>239.58999999999992</v>
      </c>
      <c r="H230" s="115">
        <v>7</v>
      </c>
      <c r="I230" s="115">
        <v>0</v>
      </c>
      <c r="J230" s="68">
        <f t="shared" si="30"/>
        <v>6539.7200000000021</v>
      </c>
      <c r="K230" s="30"/>
    </row>
    <row r="231" spans="1:11">
      <c r="A231" s="72">
        <f t="shared" si="26"/>
        <v>97</v>
      </c>
      <c r="B231" s="166">
        <v>42794.767140625001</v>
      </c>
      <c r="C231" s="167" t="s">
        <v>372</v>
      </c>
      <c r="D231" s="167" t="s">
        <v>228</v>
      </c>
      <c r="E231" s="115">
        <v>0</v>
      </c>
      <c r="F231" s="115">
        <v>0</v>
      </c>
      <c r="G231" s="67">
        <f t="shared" si="29"/>
        <v>239.58999999999992</v>
      </c>
      <c r="H231" s="115">
        <v>0</v>
      </c>
      <c r="I231" s="115">
        <v>3.9</v>
      </c>
      <c r="J231" s="68">
        <f t="shared" si="30"/>
        <v>6535.8200000000024</v>
      </c>
      <c r="K231" s="30"/>
    </row>
    <row r="232" spans="1:11" ht="13.5" thickBot="1">
      <c r="A232" s="71">
        <f t="shared" si="26"/>
        <v>98</v>
      </c>
      <c r="B232" s="168">
        <v>42794.767220601847</v>
      </c>
      <c r="C232" s="169" t="s">
        <v>373</v>
      </c>
      <c r="D232" s="169" t="s">
        <v>91</v>
      </c>
      <c r="E232" s="170">
        <v>0</v>
      </c>
      <c r="F232" s="170">
        <v>0</v>
      </c>
      <c r="G232" s="69">
        <f t="shared" si="29"/>
        <v>239.58999999999992</v>
      </c>
      <c r="H232" s="170">
        <v>0.04</v>
      </c>
      <c r="I232" s="170">
        <v>0</v>
      </c>
      <c r="J232" s="70">
        <f t="shared" si="30"/>
        <v>6535.8600000000024</v>
      </c>
      <c r="K232" s="54"/>
    </row>
    <row r="233" spans="1:11">
      <c r="A233" s="73">
        <f t="shared" si="26"/>
        <v>99</v>
      </c>
      <c r="B233" s="176">
        <v>42802.767863541667</v>
      </c>
      <c r="C233" s="177" t="s">
        <v>23</v>
      </c>
      <c r="D233" s="177" t="s">
        <v>374</v>
      </c>
      <c r="E233" s="148">
        <v>0</v>
      </c>
      <c r="F233" s="148">
        <v>0</v>
      </c>
      <c r="G233" s="65">
        <f t="shared" si="29"/>
        <v>239.58999999999992</v>
      </c>
      <c r="H233" s="148">
        <v>0</v>
      </c>
      <c r="I233" s="148">
        <v>225.4</v>
      </c>
      <c r="J233" s="66">
        <f t="shared" si="30"/>
        <v>6310.4600000000028</v>
      </c>
      <c r="K233" s="39" t="s">
        <v>54</v>
      </c>
    </row>
    <row r="234" spans="1:11">
      <c r="A234" s="72">
        <f t="shared" si="26"/>
        <v>100</v>
      </c>
      <c r="B234" s="166">
        <v>42802.768221180551</v>
      </c>
      <c r="C234" s="167" t="s">
        <v>24</v>
      </c>
      <c r="D234" s="167" t="s">
        <v>375</v>
      </c>
      <c r="E234" s="115">
        <v>0</v>
      </c>
      <c r="F234" s="115">
        <v>0</v>
      </c>
      <c r="G234" s="67">
        <f t="shared" ref="G234:G239" si="31">G233+E234-F234</f>
        <v>239.58999999999992</v>
      </c>
      <c r="H234" s="115">
        <v>0</v>
      </c>
      <c r="I234" s="115">
        <v>115.12</v>
      </c>
      <c r="J234" s="68">
        <f>J233+H234-I234</f>
        <v>6195.3400000000029</v>
      </c>
      <c r="K234" s="30" t="s">
        <v>467</v>
      </c>
    </row>
    <row r="235" spans="1:11">
      <c r="A235" s="72">
        <f t="shared" si="26"/>
        <v>101</v>
      </c>
      <c r="B235" s="166">
        <v>42802.768981134257</v>
      </c>
      <c r="C235" s="167" t="s">
        <v>39</v>
      </c>
      <c r="D235" s="167" t="s">
        <v>376</v>
      </c>
      <c r="E235" s="115">
        <v>0</v>
      </c>
      <c r="F235" s="115">
        <v>0</v>
      </c>
      <c r="G235" s="67">
        <f t="shared" si="31"/>
        <v>239.58999999999992</v>
      </c>
      <c r="H235" s="115">
        <v>0</v>
      </c>
      <c r="I235" s="115">
        <v>18.05</v>
      </c>
      <c r="J235" s="68">
        <f t="shared" ref="J235:J245" si="32">J234+H235-I235</f>
        <v>6177.2900000000027</v>
      </c>
      <c r="K235" s="30" t="s">
        <v>14</v>
      </c>
    </row>
    <row r="236" spans="1:11">
      <c r="A236" s="72">
        <f t="shared" si="26"/>
        <v>102</v>
      </c>
      <c r="B236" s="166">
        <v>42822.437761689813</v>
      </c>
      <c r="C236" s="167" t="s">
        <v>377</v>
      </c>
      <c r="D236" s="167" t="s">
        <v>236</v>
      </c>
      <c r="E236" s="115">
        <v>0</v>
      </c>
      <c r="F236" s="115">
        <v>65.03</v>
      </c>
      <c r="G236" s="67">
        <f t="shared" si="31"/>
        <v>174.55999999999992</v>
      </c>
      <c r="H236" s="115">
        <v>0</v>
      </c>
      <c r="I236" s="115">
        <v>0</v>
      </c>
      <c r="J236" s="68">
        <f t="shared" si="32"/>
        <v>6177.2900000000027</v>
      </c>
      <c r="K236" s="30" t="s">
        <v>11</v>
      </c>
    </row>
    <row r="237" spans="1:11">
      <c r="A237" s="72">
        <f t="shared" si="26"/>
        <v>103</v>
      </c>
      <c r="B237" s="166">
        <v>42824.769434953705</v>
      </c>
      <c r="C237" s="167" t="s">
        <v>40</v>
      </c>
      <c r="D237" s="167" t="s">
        <v>378</v>
      </c>
      <c r="E237" s="115">
        <v>0</v>
      </c>
      <c r="F237" s="115">
        <v>0</v>
      </c>
      <c r="G237" s="67">
        <f t="shared" si="31"/>
        <v>174.55999999999992</v>
      </c>
      <c r="H237" s="115">
        <v>0</v>
      </c>
      <c r="I237" s="115">
        <v>24.04</v>
      </c>
      <c r="J237" s="68">
        <f t="shared" si="32"/>
        <v>6153.2500000000027</v>
      </c>
      <c r="K237" s="30" t="s">
        <v>467</v>
      </c>
    </row>
    <row r="238" spans="1:11">
      <c r="A238" s="72">
        <f t="shared" si="26"/>
        <v>104</v>
      </c>
      <c r="B238" s="166">
        <v>42825.769829629629</v>
      </c>
      <c r="C238" s="167" t="s">
        <v>85</v>
      </c>
      <c r="D238" s="167" t="s">
        <v>283</v>
      </c>
      <c r="E238" s="115">
        <v>0</v>
      </c>
      <c r="F238" s="115">
        <v>0</v>
      </c>
      <c r="G238" s="67">
        <f t="shared" si="31"/>
        <v>174.55999999999992</v>
      </c>
      <c r="H238" s="115">
        <v>99</v>
      </c>
      <c r="I238" s="115">
        <v>0</v>
      </c>
      <c r="J238" s="68">
        <f t="shared" si="32"/>
        <v>6252.2500000000027</v>
      </c>
      <c r="K238" s="30"/>
    </row>
    <row r="239" spans="1:11">
      <c r="A239" s="72">
        <f t="shared" si="26"/>
        <v>105</v>
      </c>
      <c r="B239" s="166">
        <v>42825.770045486111</v>
      </c>
      <c r="C239" s="167" t="s">
        <v>103</v>
      </c>
      <c r="D239" s="167" t="s">
        <v>285</v>
      </c>
      <c r="E239" s="115">
        <v>0</v>
      </c>
      <c r="F239" s="115">
        <v>0</v>
      </c>
      <c r="G239" s="67">
        <f t="shared" si="31"/>
        <v>174.55999999999992</v>
      </c>
      <c r="H239" s="115">
        <v>115.5</v>
      </c>
      <c r="I239" s="115">
        <v>0</v>
      </c>
      <c r="J239" s="68">
        <f t="shared" si="32"/>
        <v>6367.7500000000027</v>
      </c>
      <c r="K239" s="30"/>
    </row>
    <row r="240" spans="1:11">
      <c r="A240" s="72">
        <f t="shared" si="26"/>
        <v>106</v>
      </c>
      <c r="B240" s="166">
        <v>42825.770227430556</v>
      </c>
      <c r="C240" s="167" t="s">
        <v>104</v>
      </c>
      <c r="D240" s="167" t="s">
        <v>286</v>
      </c>
      <c r="E240" s="115">
        <v>0</v>
      </c>
      <c r="F240" s="115">
        <v>0</v>
      </c>
      <c r="G240" s="67">
        <f t="shared" ref="G240:G245" si="33">G239+E240-F240</f>
        <v>174.55999999999992</v>
      </c>
      <c r="H240" s="115">
        <v>66</v>
      </c>
      <c r="I240" s="115">
        <v>0</v>
      </c>
      <c r="J240" s="68">
        <f t="shared" si="32"/>
        <v>6433.7500000000027</v>
      </c>
      <c r="K240" s="30"/>
    </row>
    <row r="241" spans="1:11">
      <c r="A241" s="72">
        <f t="shared" si="26"/>
        <v>107</v>
      </c>
      <c r="B241" s="166">
        <v>42825.770344444441</v>
      </c>
      <c r="C241" s="167" t="s">
        <v>379</v>
      </c>
      <c r="D241" s="167" t="s">
        <v>289</v>
      </c>
      <c r="E241" s="115">
        <v>0</v>
      </c>
      <c r="F241" s="115">
        <v>0</v>
      </c>
      <c r="G241" s="67">
        <f t="shared" si="33"/>
        <v>174.55999999999992</v>
      </c>
      <c r="H241" s="115">
        <v>33</v>
      </c>
      <c r="I241" s="115">
        <v>0</v>
      </c>
      <c r="J241" s="68">
        <f t="shared" si="32"/>
        <v>6466.7500000000027</v>
      </c>
      <c r="K241" s="30"/>
    </row>
    <row r="242" spans="1:11">
      <c r="A242" s="72">
        <f t="shared" si="26"/>
        <v>108</v>
      </c>
      <c r="B242" s="166">
        <v>42825.770444097223</v>
      </c>
      <c r="C242" s="167" t="s">
        <v>380</v>
      </c>
      <c r="D242" s="167" t="s">
        <v>293</v>
      </c>
      <c r="E242" s="115">
        <v>0</v>
      </c>
      <c r="F242" s="115">
        <v>0</v>
      </c>
      <c r="G242" s="67">
        <f t="shared" si="33"/>
        <v>174.55999999999992</v>
      </c>
      <c r="H242" s="115">
        <v>99</v>
      </c>
      <c r="I242" s="115">
        <v>0</v>
      </c>
      <c r="J242" s="68">
        <f t="shared" si="32"/>
        <v>6565.7500000000027</v>
      </c>
      <c r="K242" s="30"/>
    </row>
    <row r="243" spans="1:11">
      <c r="A243" s="72">
        <f t="shared" si="26"/>
        <v>109</v>
      </c>
      <c r="B243" s="166">
        <v>42825.770587037034</v>
      </c>
      <c r="C243" s="167" t="s">
        <v>381</v>
      </c>
      <c r="D243" s="167" t="s">
        <v>228</v>
      </c>
      <c r="E243" s="115">
        <v>0</v>
      </c>
      <c r="F243" s="115">
        <v>0</v>
      </c>
      <c r="G243" s="67">
        <f t="shared" si="33"/>
        <v>174.55999999999992</v>
      </c>
      <c r="H243" s="115">
        <v>0</v>
      </c>
      <c r="I243" s="115">
        <v>3.9</v>
      </c>
      <c r="J243" s="68">
        <f t="shared" si="32"/>
        <v>6561.8500000000031</v>
      </c>
      <c r="K243" s="30"/>
    </row>
    <row r="244" spans="1:11" ht="13.5" thickBot="1">
      <c r="A244" s="71">
        <f t="shared" si="26"/>
        <v>110</v>
      </c>
      <c r="B244" s="168">
        <v>42825.770652662039</v>
      </c>
      <c r="C244" s="169" t="s">
        <v>382</v>
      </c>
      <c r="D244" s="169" t="s">
        <v>91</v>
      </c>
      <c r="E244" s="170">
        <v>0</v>
      </c>
      <c r="F244" s="170">
        <v>0</v>
      </c>
      <c r="G244" s="69">
        <f t="shared" si="33"/>
        <v>174.55999999999992</v>
      </c>
      <c r="H244" s="170">
        <v>0.04</v>
      </c>
      <c r="I244" s="170">
        <v>0</v>
      </c>
      <c r="J244" s="70">
        <f t="shared" si="32"/>
        <v>6561.8900000000031</v>
      </c>
      <c r="K244" s="54"/>
    </row>
    <row r="245" spans="1:11">
      <c r="A245" s="73">
        <f t="shared" si="26"/>
        <v>111</v>
      </c>
      <c r="B245" s="176">
        <v>42835.771018287036</v>
      </c>
      <c r="C245" s="177" t="s">
        <v>25</v>
      </c>
      <c r="D245" s="177" t="s">
        <v>383</v>
      </c>
      <c r="E245" s="148">
        <v>0</v>
      </c>
      <c r="F245" s="148">
        <v>0</v>
      </c>
      <c r="G245" s="65">
        <f t="shared" si="33"/>
        <v>174.55999999999992</v>
      </c>
      <c r="H245" s="148">
        <v>0</v>
      </c>
      <c r="I245" s="148">
        <v>95.3</v>
      </c>
      <c r="J245" s="66">
        <f t="shared" si="32"/>
        <v>6466.5900000000029</v>
      </c>
      <c r="K245" s="39" t="s">
        <v>12</v>
      </c>
    </row>
    <row r="246" spans="1:11">
      <c r="A246" s="72">
        <f t="shared" si="26"/>
        <v>112</v>
      </c>
      <c r="B246" s="166">
        <v>42848.439690393519</v>
      </c>
      <c r="C246" s="167" t="s">
        <v>384</v>
      </c>
      <c r="D246" s="167" t="s">
        <v>385</v>
      </c>
      <c r="E246" s="115">
        <v>0</v>
      </c>
      <c r="F246" s="115">
        <v>16</v>
      </c>
      <c r="G246" s="67">
        <f>G245+E246-F246</f>
        <v>158.55999999999992</v>
      </c>
      <c r="H246" s="115">
        <v>0</v>
      </c>
      <c r="I246" s="115">
        <v>0</v>
      </c>
      <c r="J246" s="68">
        <f>J245+H246-I246</f>
        <v>6466.5900000000029</v>
      </c>
      <c r="K246" s="30" t="s">
        <v>461</v>
      </c>
    </row>
    <row r="247" spans="1:11">
      <c r="A247" s="72">
        <f t="shared" si="26"/>
        <v>113</v>
      </c>
      <c r="B247" s="166">
        <v>42849.438558101851</v>
      </c>
      <c r="C247" s="167" t="s">
        <v>386</v>
      </c>
      <c r="D247" s="167" t="s">
        <v>387</v>
      </c>
      <c r="E247" s="115">
        <v>0</v>
      </c>
      <c r="F247" s="115">
        <v>25</v>
      </c>
      <c r="G247" s="67">
        <f t="shared" ref="G247:G256" si="34">G246+E247-F247</f>
        <v>133.55999999999992</v>
      </c>
      <c r="H247" s="115">
        <v>0</v>
      </c>
      <c r="I247" s="115">
        <v>0</v>
      </c>
      <c r="J247" s="68">
        <f t="shared" ref="J247:J256" si="35">J246+H247-I247</f>
        <v>6466.5900000000029</v>
      </c>
      <c r="K247" s="30" t="s">
        <v>93</v>
      </c>
    </row>
    <row r="248" spans="1:11">
      <c r="A248" s="72">
        <f t="shared" si="26"/>
        <v>114</v>
      </c>
      <c r="B248" s="166">
        <v>42849.442634259256</v>
      </c>
      <c r="C248" s="167" t="s">
        <v>388</v>
      </c>
      <c r="D248" s="167" t="s">
        <v>309</v>
      </c>
      <c r="E248" s="115">
        <v>0</v>
      </c>
      <c r="F248" s="115">
        <v>15.6</v>
      </c>
      <c r="G248" s="67">
        <f t="shared" si="34"/>
        <v>117.95999999999992</v>
      </c>
      <c r="H248" s="115">
        <v>0</v>
      </c>
      <c r="I248" s="115">
        <v>0</v>
      </c>
      <c r="J248" s="68">
        <f t="shared" si="35"/>
        <v>6466.5900000000029</v>
      </c>
      <c r="K248" s="30" t="s">
        <v>461</v>
      </c>
    </row>
    <row r="249" spans="1:11">
      <c r="A249" s="72">
        <f t="shared" si="26"/>
        <v>115</v>
      </c>
      <c r="B249" s="166">
        <v>42855.771443287034</v>
      </c>
      <c r="C249" s="167" t="s">
        <v>26</v>
      </c>
      <c r="D249" s="167" t="s">
        <v>283</v>
      </c>
      <c r="E249" s="115">
        <v>0</v>
      </c>
      <c r="F249" s="115">
        <v>0</v>
      </c>
      <c r="G249" s="67">
        <f t="shared" si="34"/>
        <v>117.95999999999992</v>
      </c>
      <c r="H249" s="115">
        <v>33</v>
      </c>
      <c r="I249" s="115">
        <v>0</v>
      </c>
      <c r="J249" s="68">
        <f t="shared" si="35"/>
        <v>6499.5900000000029</v>
      </c>
      <c r="K249" s="30"/>
    </row>
    <row r="250" spans="1:11">
      <c r="A250" s="72">
        <f t="shared" si="26"/>
        <v>116</v>
      </c>
      <c r="B250" s="166">
        <v>42855.771571296296</v>
      </c>
      <c r="C250" s="167" t="s">
        <v>27</v>
      </c>
      <c r="D250" s="167" t="s">
        <v>284</v>
      </c>
      <c r="E250" s="115">
        <v>0</v>
      </c>
      <c r="F250" s="115">
        <v>0</v>
      </c>
      <c r="G250" s="67">
        <f t="shared" si="34"/>
        <v>117.95999999999992</v>
      </c>
      <c r="H250" s="115">
        <v>33</v>
      </c>
      <c r="I250" s="115">
        <v>0</v>
      </c>
      <c r="J250" s="68">
        <f t="shared" si="35"/>
        <v>6532.5900000000029</v>
      </c>
      <c r="K250" s="30"/>
    </row>
    <row r="251" spans="1:11">
      <c r="A251" s="72">
        <f t="shared" si="26"/>
        <v>117</v>
      </c>
      <c r="B251" s="166">
        <v>42855.771667824076</v>
      </c>
      <c r="C251" s="167" t="s">
        <v>48</v>
      </c>
      <c r="D251" s="167" t="s">
        <v>285</v>
      </c>
      <c r="E251" s="115">
        <v>0</v>
      </c>
      <c r="F251" s="115">
        <v>0</v>
      </c>
      <c r="G251" s="67">
        <f t="shared" si="34"/>
        <v>117.95999999999992</v>
      </c>
      <c r="H251" s="115">
        <v>33</v>
      </c>
      <c r="I251" s="115">
        <v>0</v>
      </c>
      <c r="J251" s="68">
        <f t="shared" si="35"/>
        <v>6565.5900000000029</v>
      </c>
      <c r="K251" s="30"/>
    </row>
    <row r="252" spans="1:11">
      <c r="A252" s="72">
        <f t="shared" si="26"/>
        <v>118</v>
      </c>
      <c r="B252" s="166">
        <v>42855.771765972218</v>
      </c>
      <c r="C252" s="167" t="s">
        <v>389</v>
      </c>
      <c r="D252" s="167" t="s">
        <v>286</v>
      </c>
      <c r="E252" s="115">
        <v>0</v>
      </c>
      <c r="F252" s="115">
        <v>0</v>
      </c>
      <c r="G252" s="67">
        <f t="shared" si="34"/>
        <v>117.95999999999992</v>
      </c>
      <c r="H252" s="115">
        <v>33</v>
      </c>
      <c r="I252" s="115">
        <v>0</v>
      </c>
      <c r="J252" s="68">
        <f t="shared" si="35"/>
        <v>6598.5900000000029</v>
      </c>
      <c r="K252" s="30"/>
    </row>
    <row r="253" spans="1:11">
      <c r="A253" s="72">
        <f t="shared" si="26"/>
        <v>119</v>
      </c>
      <c r="B253" s="166">
        <v>42855.771898032406</v>
      </c>
      <c r="C253" s="167" t="s">
        <v>390</v>
      </c>
      <c r="D253" s="167" t="s">
        <v>293</v>
      </c>
      <c r="E253" s="115">
        <v>0</v>
      </c>
      <c r="F253" s="115">
        <v>0</v>
      </c>
      <c r="G253" s="67">
        <f t="shared" si="34"/>
        <v>117.95999999999992</v>
      </c>
      <c r="H253" s="115">
        <v>33</v>
      </c>
      <c r="I253" s="115">
        <v>0</v>
      </c>
      <c r="J253" s="68">
        <f t="shared" si="35"/>
        <v>6631.5900000000029</v>
      </c>
      <c r="K253" s="30"/>
    </row>
    <row r="254" spans="1:11">
      <c r="A254" s="72">
        <f t="shared" si="26"/>
        <v>120</v>
      </c>
      <c r="B254" s="166">
        <v>42855.772264236111</v>
      </c>
      <c r="C254" s="167" t="s">
        <v>391</v>
      </c>
      <c r="D254" s="167" t="s">
        <v>228</v>
      </c>
      <c r="E254" s="115">
        <v>0</v>
      </c>
      <c r="F254" s="115">
        <v>0</v>
      </c>
      <c r="G254" s="67">
        <f t="shared" si="34"/>
        <v>117.95999999999992</v>
      </c>
      <c r="H254" s="115">
        <v>0</v>
      </c>
      <c r="I254" s="115">
        <v>3.9</v>
      </c>
      <c r="J254" s="68">
        <f t="shared" si="35"/>
        <v>6627.6900000000032</v>
      </c>
      <c r="K254" s="30"/>
    </row>
    <row r="255" spans="1:11" ht="13.5" thickBot="1">
      <c r="A255" s="71">
        <f t="shared" si="26"/>
        <v>121</v>
      </c>
      <c r="B255" s="168">
        <v>42855.772307638887</v>
      </c>
      <c r="C255" s="169" t="s">
        <v>392</v>
      </c>
      <c r="D255" s="169" t="s">
        <v>91</v>
      </c>
      <c r="E255" s="170">
        <v>0</v>
      </c>
      <c r="F255" s="170">
        <v>0</v>
      </c>
      <c r="G255" s="69">
        <f t="shared" si="34"/>
        <v>117.95999999999992</v>
      </c>
      <c r="H255" s="170">
        <v>0.04</v>
      </c>
      <c r="I255" s="170">
        <v>0</v>
      </c>
      <c r="J255" s="70">
        <f t="shared" si="35"/>
        <v>6627.7300000000032</v>
      </c>
      <c r="K255" s="54"/>
    </row>
    <row r="256" spans="1:11">
      <c r="A256" s="73">
        <f t="shared" si="26"/>
        <v>122</v>
      </c>
      <c r="B256" s="176">
        <v>42857.772763773144</v>
      </c>
      <c r="C256" s="177" t="s">
        <v>28</v>
      </c>
      <c r="D256" s="177" t="s">
        <v>393</v>
      </c>
      <c r="E256" s="148">
        <v>0</v>
      </c>
      <c r="F256" s="148">
        <v>0</v>
      </c>
      <c r="G256" s="65">
        <f t="shared" si="34"/>
        <v>117.95999999999992</v>
      </c>
      <c r="H256" s="148">
        <v>0</v>
      </c>
      <c r="I256" s="148">
        <v>323.95</v>
      </c>
      <c r="J256" s="66">
        <f t="shared" si="35"/>
        <v>6303.7800000000034</v>
      </c>
      <c r="K256" s="39" t="s">
        <v>461</v>
      </c>
    </row>
    <row r="257" spans="1:11">
      <c r="A257" s="72">
        <f t="shared" si="26"/>
        <v>123</v>
      </c>
      <c r="B257" s="166">
        <v>42857.773424652776</v>
      </c>
      <c r="C257" s="167" t="s">
        <v>29</v>
      </c>
      <c r="D257" s="167" t="s">
        <v>394</v>
      </c>
      <c r="E257" s="115">
        <v>0</v>
      </c>
      <c r="F257" s="115">
        <v>0</v>
      </c>
      <c r="G257" s="67">
        <f>G256+E257-F257</f>
        <v>117.95999999999992</v>
      </c>
      <c r="H257" s="115">
        <v>0</v>
      </c>
      <c r="I257" s="115">
        <v>428.34</v>
      </c>
      <c r="J257" s="68">
        <f>J256+H257-I257</f>
        <v>5875.4400000000032</v>
      </c>
      <c r="K257" s="30" t="s">
        <v>12</v>
      </c>
    </row>
    <row r="258" spans="1:11">
      <c r="A258" s="72">
        <f t="shared" si="26"/>
        <v>124</v>
      </c>
      <c r="B258" s="166">
        <v>42857.773762152778</v>
      </c>
      <c r="C258" s="167" t="s">
        <v>30</v>
      </c>
      <c r="D258" s="167" t="s">
        <v>395</v>
      </c>
      <c r="E258" s="115">
        <v>0</v>
      </c>
      <c r="F258" s="115">
        <v>0</v>
      </c>
      <c r="G258" s="67">
        <f t="shared" ref="G258:G263" si="36">G257+E258-F258</f>
        <v>117.95999999999992</v>
      </c>
      <c r="H258" s="115">
        <v>0</v>
      </c>
      <c r="I258" s="115">
        <v>137.75</v>
      </c>
      <c r="J258" s="68">
        <f t="shared" ref="J258:J263" si="37">J257+H258-I258</f>
        <v>5737.6900000000032</v>
      </c>
      <c r="K258" s="30" t="s">
        <v>54</v>
      </c>
    </row>
    <row r="259" spans="1:11">
      <c r="A259" s="72">
        <f t="shared" si="26"/>
        <v>125</v>
      </c>
      <c r="B259" s="166">
        <v>42857.774097222224</v>
      </c>
      <c r="C259" s="167" t="s">
        <v>49</v>
      </c>
      <c r="D259" s="167" t="s">
        <v>396</v>
      </c>
      <c r="E259" s="115">
        <v>0</v>
      </c>
      <c r="F259" s="115">
        <v>0</v>
      </c>
      <c r="G259" s="67">
        <f t="shared" si="36"/>
        <v>117.95999999999992</v>
      </c>
      <c r="H259" s="115">
        <v>0</v>
      </c>
      <c r="I259" s="115">
        <v>496.8</v>
      </c>
      <c r="J259" s="68">
        <f t="shared" si="37"/>
        <v>5240.8900000000031</v>
      </c>
      <c r="K259" s="30" t="s">
        <v>97</v>
      </c>
    </row>
    <row r="260" spans="1:11">
      <c r="A260" s="72">
        <f t="shared" si="26"/>
        <v>126</v>
      </c>
      <c r="B260" s="166">
        <v>42860.756246990743</v>
      </c>
      <c r="C260" s="167" t="s">
        <v>397</v>
      </c>
      <c r="D260" s="167" t="s">
        <v>398</v>
      </c>
      <c r="E260" s="115">
        <v>0</v>
      </c>
      <c r="F260" s="115">
        <v>16</v>
      </c>
      <c r="G260" s="67">
        <f t="shared" si="36"/>
        <v>101.95999999999992</v>
      </c>
      <c r="H260" s="115">
        <v>0</v>
      </c>
      <c r="I260" s="115">
        <v>0</v>
      </c>
      <c r="J260" s="68">
        <f t="shared" si="37"/>
        <v>5240.8900000000031</v>
      </c>
      <c r="K260" s="30" t="s">
        <v>14</v>
      </c>
    </row>
    <row r="261" spans="1:11">
      <c r="A261" s="72">
        <f t="shared" si="26"/>
        <v>127</v>
      </c>
      <c r="B261" s="166">
        <v>42866.752426967592</v>
      </c>
      <c r="C261" s="167" t="s">
        <v>399</v>
      </c>
      <c r="D261" s="167" t="s">
        <v>400</v>
      </c>
      <c r="E261" s="115">
        <v>0</v>
      </c>
      <c r="F261" s="115">
        <v>56.48</v>
      </c>
      <c r="G261" s="67">
        <f t="shared" si="36"/>
        <v>45.479999999999926</v>
      </c>
      <c r="H261" s="115">
        <v>0</v>
      </c>
      <c r="I261" s="115">
        <v>0</v>
      </c>
      <c r="J261" s="68">
        <f t="shared" si="37"/>
        <v>5240.8900000000031</v>
      </c>
      <c r="K261" s="30" t="s">
        <v>54</v>
      </c>
    </row>
    <row r="262" spans="1:11">
      <c r="A262" s="72">
        <f t="shared" si="26"/>
        <v>128</v>
      </c>
      <c r="B262" s="166">
        <v>42877.77437511574</v>
      </c>
      <c r="C262" s="167" t="s">
        <v>50</v>
      </c>
      <c r="D262" s="167" t="s">
        <v>401</v>
      </c>
      <c r="E262" s="115">
        <v>0</v>
      </c>
      <c r="F262" s="115">
        <v>0</v>
      </c>
      <c r="G262" s="67">
        <f t="shared" si="36"/>
        <v>45.479999999999926</v>
      </c>
      <c r="H262" s="115">
        <v>0</v>
      </c>
      <c r="I262" s="115">
        <v>600</v>
      </c>
      <c r="J262" s="68">
        <f t="shared" si="37"/>
        <v>4640.8900000000031</v>
      </c>
      <c r="K262" s="30" t="s">
        <v>463</v>
      </c>
    </row>
    <row r="263" spans="1:11">
      <c r="A263" s="72">
        <f t="shared" si="26"/>
        <v>129</v>
      </c>
      <c r="B263" s="166">
        <v>42884.750326851849</v>
      </c>
      <c r="C263" s="167" t="s">
        <v>402</v>
      </c>
      <c r="D263" s="167" t="s">
        <v>403</v>
      </c>
      <c r="E263" s="115">
        <v>0</v>
      </c>
      <c r="F263" s="115">
        <v>59.72</v>
      </c>
      <c r="G263" s="67">
        <f t="shared" si="36"/>
        <v>-14.240000000000073</v>
      </c>
      <c r="H263" s="115">
        <v>0</v>
      </c>
      <c r="I263" s="115">
        <v>0</v>
      </c>
      <c r="J263" s="68">
        <f t="shared" si="37"/>
        <v>4640.8900000000031</v>
      </c>
      <c r="K263" s="30" t="s">
        <v>14</v>
      </c>
    </row>
    <row r="264" spans="1:11">
      <c r="A264" s="72">
        <f t="shared" ref="A264:A297" si="38">A263+1</f>
        <v>130</v>
      </c>
      <c r="B264" s="166">
        <v>42884.774993287036</v>
      </c>
      <c r="C264" s="167" t="s">
        <v>51</v>
      </c>
      <c r="D264" s="167" t="s">
        <v>404</v>
      </c>
      <c r="E264" s="115">
        <v>0</v>
      </c>
      <c r="F264" s="115">
        <v>0</v>
      </c>
      <c r="G264" s="67">
        <f t="shared" ref="G264:G269" si="39">G263+E264-F264</f>
        <v>-14.240000000000073</v>
      </c>
      <c r="H264" s="115">
        <v>0</v>
      </c>
      <c r="I264" s="115">
        <v>72.86</v>
      </c>
      <c r="J264" s="68">
        <f t="shared" ref="J264:J269" si="40">J263+H264-I264</f>
        <v>4568.0300000000034</v>
      </c>
      <c r="K264" s="30" t="s">
        <v>77</v>
      </c>
    </row>
    <row r="265" spans="1:11">
      <c r="A265" s="72">
        <f t="shared" si="38"/>
        <v>131</v>
      </c>
      <c r="B265" s="166">
        <v>42884.775336226849</v>
      </c>
      <c r="C265" s="167" t="s">
        <v>405</v>
      </c>
      <c r="D265" s="167" t="s">
        <v>406</v>
      </c>
      <c r="E265" s="115">
        <v>0</v>
      </c>
      <c r="F265" s="115">
        <v>0</v>
      </c>
      <c r="G265" s="67">
        <f t="shared" si="39"/>
        <v>-14.240000000000073</v>
      </c>
      <c r="H265" s="115">
        <v>0</v>
      </c>
      <c r="I265" s="115">
        <v>162.80000000000001</v>
      </c>
      <c r="J265" s="68">
        <f t="shared" si="40"/>
        <v>4405.2300000000032</v>
      </c>
      <c r="K265" s="30" t="s">
        <v>77</v>
      </c>
    </row>
    <row r="266" spans="1:11">
      <c r="A266" s="72">
        <f t="shared" si="38"/>
        <v>132</v>
      </c>
      <c r="B266" s="166">
        <v>42886.775776157403</v>
      </c>
      <c r="C266" s="167" t="s">
        <v>407</v>
      </c>
      <c r="D266" s="167" t="s">
        <v>295</v>
      </c>
      <c r="E266" s="115">
        <v>0</v>
      </c>
      <c r="F266" s="115">
        <v>0</v>
      </c>
      <c r="G266" s="67">
        <f t="shared" si="39"/>
        <v>-14.240000000000073</v>
      </c>
      <c r="H266" s="115">
        <v>66</v>
      </c>
      <c r="I266" s="115">
        <v>0</v>
      </c>
      <c r="J266" s="68">
        <f t="shared" si="40"/>
        <v>4471.2300000000032</v>
      </c>
      <c r="K266" s="30"/>
    </row>
    <row r="267" spans="1:11">
      <c r="A267" s="72">
        <f t="shared" si="38"/>
        <v>133</v>
      </c>
      <c r="B267" s="166">
        <v>42886.775938888888</v>
      </c>
      <c r="C267" s="167" t="s">
        <v>408</v>
      </c>
      <c r="D267" s="167" t="s">
        <v>228</v>
      </c>
      <c r="E267" s="115">
        <v>0</v>
      </c>
      <c r="F267" s="115">
        <v>0</v>
      </c>
      <c r="G267" s="67">
        <f t="shared" si="39"/>
        <v>-14.240000000000073</v>
      </c>
      <c r="H267" s="115">
        <v>0</v>
      </c>
      <c r="I267" s="115">
        <v>3.9</v>
      </c>
      <c r="J267" s="68">
        <f t="shared" si="40"/>
        <v>4467.3300000000036</v>
      </c>
      <c r="K267" s="30"/>
    </row>
    <row r="268" spans="1:11" ht="13.5" thickBot="1">
      <c r="A268" s="71">
        <f t="shared" si="38"/>
        <v>134</v>
      </c>
      <c r="B268" s="168">
        <v>42886.775982407409</v>
      </c>
      <c r="C268" s="169" t="s">
        <v>409</v>
      </c>
      <c r="D268" s="169" t="s">
        <v>91</v>
      </c>
      <c r="E268" s="170">
        <v>0</v>
      </c>
      <c r="F268" s="170">
        <v>0</v>
      </c>
      <c r="G268" s="69">
        <f t="shared" si="39"/>
        <v>-14.240000000000073</v>
      </c>
      <c r="H268" s="170">
        <v>0.04</v>
      </c>
      <c r="I268" s="170">
        <v>0</v>
      </c>
      <c r="J268" s="70">
        <f t="shared" si="40"/>
        <v>4467.3700000000035</v>
      </c>
      <c r="K268" s="54"/>
    </row>
    <row r="269" spans="1:11">
      <c r="A269" s="73">
        <f t="shared" si="38"/>
        <v>135</v>
      </c>
      <c r="B269" s="176">
        <v>42888.776462268514</v>
      </c>
      <c r="C269" s="177" t="s">
        <v>52</v>
      </c>
      <c r="D269" s="177" t="s">
        <v>255</v>
      </c>
      <c r="E269" s="148">
        <v>0</v>
      </c>
      <c r="F269" s="148">
        <v>0</v>
      </c>
      <c r="G269" s="65">
        <f t="shared" si="39"/>
        <v>-14.240000000000073</v>
      </c>
      <c r="H269" s="148">
        <v>0</v>
      </c>
      <c r="I269" s="148">
        <v>10</v>
      </c>
      <c r="J269" s="66">
        <f t="shared" si="40"/>
        <v>4457.3700000000035</v>
      </c>
      <c r="K269" s="39"/>
    </row>
    <row r="270" spans="1:11">
      <c r="A270" s="72">
        <f t="shared" si="38"/>
        <v>136</v>
      </c>
      <c r="B270" s="166">
        <v>42891.747912152779</v>
      </c>
      <c r="C270" s="167" t="s">
        <v>410</v>
      </c>
      <c r="D270" s="167" t="s">
        <v>411</v>
      </c>
      <c r="E270" s="115">
        <v>0</v>
      </c>
      <c r="F270" s="115">
        <v>36.799999999999997</v>
      </c>
      <c r="G270" s="67">
        <f t="shared" ref="G270:G280" si="41">G269+E270-F270</f>
        <v>-51.04000000000007</v>
      </c>
      <c r="H270" s="115">
        <v>0</v>
      </c>
      <c r="I270" s="115">
        <v>0</v>
      </c>
      <c r="J270" s="68">
        <f t="shared" ref="J270:J280" si="42">J269+H270-I270</f>
        <v>4457.3700000000035</v>
      </c>
      <c r="K270" s="30" t="s">
        <v>464</v>
      </c>
    </row>
    <row r="271" spans="1:11">
      <c r="A271" s="72">
        <f t="shared" si="38"/>
        <v>137</v>
      </c>
      <c r="B271" s="166">
        <v>42891.748617476849</v>
      </c>
      <c r="C271" s="167" t="s">
        <v>412</v>
      </c>
      <c r="D271" s="167" t="s">
        <v>413</v>
      </c>
      <c r="E271" s="115">
        <v>0</v>
      </c>
      <c r="F271" s="115">
        <v>18</v>
      </c>
      <c r="G271" s="67">
        <f t="shared" si="41"/>
        <v>-69.040000000000077</v>
      </c>
      <c r="H271" s="115">
        <v>0</v>
      </c>
      <c r="I271" s="115">
        <v>0</v>
      </c>
      <c r="J271" s="68">
        <f t="shared" si="42"/>
        <v>4457.3700000000035</v>
      </c>
      <c r="K271" s="30" t="s">
        <v>12</v>
      </c>
    </row>
    <row r="272" spans="1:11">
      <c r="A272" s="72">
        <f t="shared" si="38"/>
        <v>138</v>
      </c>
      <c r="B272" s="166">
        <v>42891.749450810181</v>
      </c>
      <c r="C272" s="167" t="s">
        <v>414</v>
      </c>
      <c r="D272" s="167" t="s">
        <v>305</v>
      </c>
      <c r="E272" s="115">
        <v>500</v>
      </c>
      <c r="F272" s="115">
        <v>0</v>
      </c>
      <c r="G272" s="67">
        <f t="shared" si="41"/>
        <v>430.95999999999992</v>
      </c>
      <c r="H272" s="115">
        <v>0</v>
      </c>
      <c r="I272" s="115">
        <v>0</v>
      </c>
      <c r="J272" s="68">
        <f t="shared" si="42"/>
        <v>4457.3700000000035</v>
      </c>
      <c r="K272" s="30" t="s">
        <v>463</v>
      </c>
    </row>
    <row r="273" spans="1:11">
      <c r="A273" s="72">
        <f t="shared" si="38"/>
        <v>139</v>
      </c>
      <c r="B273" s="166">
        <v>42892.776739814813</v>
      </c>
      <c r="C273" s="167" t="s">
        <v>55</v>
      </c>
      <c r="D273" s="167" t="s">
        <v>163</v>
      </c>
      <c r="E273" s="115">
        <v>0</v>
      </c>
      <c r="F273" s="115">
        <v>0</v>
      </c>
      <c r="G273" s="67">
        <f t="shared" si="41"/>
        <v>430.95999999999992</v>
      </c>
      <c r="H273" s="115">
        <v>0</v>
      </c>
      <c r="I273" s="115">
        <v>500</v>
      </c>
      <c r="J273" s="68">
        <f t="shared" si="42"/>
        <v>3957.3700000000035</v>
      </c>
      <c r="K273" s="30" t="s">
        <v>463</v>
      </c>
    </row>
    <row r="274" spans="1:11">
      <c r="A274" s="72">
        <f t="shared" si="38"/>
        <v>140</v>
      </c>
      <c r="B274" s="166">
        <v>42892.776854050928</v>
      </c>
      <c r="C274" s="167" t="s">
        <v>56</v>
      </c>
      <c r="D274" s="167" t="s">
        <v>228</v>
      </c>
      <c r="E274" s="115">
        <v>0</v>
      </c>
      <c r="F274" s="115">
        <v>0</v>
      </c>
      <c r="G274" s="67">
        <f t="shared" si="41"/>
        <v>430.95999999999992</v>
      </c>
      <c r="H274" s="115">
        <v>0</v>
      </c>
      <c r="I274" s="115">
        <v>0.4</v>
      </c>
      <c r="J274" s="68">
        <f t="shared" si="42"/>
        <v>3956.9700000000034</v>
      </c>
      <c r="K274" s="30"/>
    </row>
    <row r="275" spans="1:11">
      <c r="A275" s="72">
        <f t="shared" si="38"/>
        <v>141</v>
      </c>
      <c r="B275" s="166">
        <v>42898.747363194445</v>
      </c>
      <c r="C275" s="167" t="s">
        <v>415</v>
      </c>
      <c r="D275" s="167" t="s">
        <v>416</v>
      </c>
      <c r="E275" s="115">
        <v>0</v>
      </c>
      <c r="F275" s="115">
        <v>16.440000000000001</v>
      </c>
      <c r="G275" s="67">
        <f t="shared" si="41"/>
        <v>414.51999999999992</v>
      </c>
      <c r="H275" s="115">
        <v>0</v>
      </c>
      <c r="I275" s="115">
        <v>0</v>
      </c>
      <c r="J275" s="68">
        <f t="shared" si="42"/>
        <v>3956.9700000000034</v>
      </c>
      <c r="K275" s="30" t="s">
        <v>93</v>
      </c>
    </row>
    <row r="276" spans="1:11">
      <c r="A276" s="72">
        <f t="shared" si="38"/>
        <v>142</v>
      </c>
      <c r="B276" s="166">
        <v>42902.777980555555</v>
      </c>
      <c r="C276" s="167" t="s">
        <v>57</v>
      </c>
      <c r="D276" s="167" t="s">
        <v>417</v>
      </c>
      <c r="E276" s="115">
        <v>0</v>
      </c>
      <c r="F276" s="115">
        <v>0</v>
      </c>
      <c r="G276" s="67">
        <f t="shared" si="41"/>
        <v>414.51999999999992</v>
      </c>
      <c r="H276" s="115">
        <v>0</v>
      </c>
      <c r="I276" s="115">
        <v>50.3</v>
      </c>
      <c r="J276" s="68">
        <f t="shared" si="42"/>
        <v>3906.6700000000033</v>
      </c>
      <c r="K276" s="30" t="s">
        <v>106</v>
      </c>
    </row>
    <row r="277" spans="1:11">
      <c r="A277" s="72">
        <f t="shared" si="38"/>
        <v>143</v>
      </c>
      <c r="B277" s="166">
        <v>42902.778260648149</v>
      </c>
      <c r="C277" s="167" t="s">
        <v>58</v>
      </c>
      <c r="D277" s="167" t="s">
        <v>418</v>
      </c>
      <c r="E277" s="115">
        <v>0</v>
      </c>
      <c r="F277" s="115">
        <v>0</v>
      </c>
      <c r="G277" s="67">
        <f t="shared" si="41"/>
        <v>414.51999999999992</v>
      </c>
      <c r="H277" s="115">
        <v>0</v>
      </c>
      <c r="I277" s="115">
        <v>125</v>
      </c>
      <c r="J277" s="68">
        <f t="shared" si="42"/>
        <v>3781.6700000000033</v>
      </c>
      <c r="K277" s="30" t="s">
        <v>54</v>
      </c>
    </row>
    <row r="278" spans="1:11">
      <c r="A278" s="72">
        <f t="shared" si="38"/>
        <v>144</v>
      </c>
      <c r="B278" s="166">
        <v>42909.743145486107</v>
      </c>
      <c r="C278" s="167" t="s">
        <v>419</v>
      </c>
      <c r="D278" s="167" t="s">
        <v>420</v>
      </c>
      <c r="E278" s="115">
        <v>0</v>
      </c>
      <c r="F278" s="115">
        <v>9</v>
      </c>
      <c r="G278" s="67">
        <f t="shared" si="41"/>
        <v>405.51999999999992</v>
      </c>
      <c r="H278" s="115">
        <v>0</v>
      </c>
      <c r="I278" s="115">
        <v>0</v>
      </c>
      <c r="J278" s="68">
        <f t="shared" si="42"/>
        <v>3781.6700000000033</v>
      </c>
      <c r="K278" s="30" t="s">
        <v>465</v>
      </c>
    </row>
    <row r="279" spans="1:11">
      <c r="A279" s="72">
        <f t="shared" si="38"/>
        <v>145</v>
      </c>
      <c r="B279" s="166">
        <v>42912.742682175922</v>
      </c>
      <c r="C279" s="167" t="s">
        <v>421</v>
      </c>
      <c r="D279" s="167" t="s">
        <v>422</v>
      </c>
      <c r="E279" s="115">
        <v>0</v>
      </c>
      <c r="F279" s="115">
        <v>146.58000000000001</v>
      </c>
      <c r="G279" s="67">
        <f t="shared" si="41"/>
        <v>258.93999999999994</v>
      </c>
      <c r="H279" s="115">
        <v>0</v>
      </c>
      <c r="I279" s="115">
        <v>0</v>
      </c>
      <c r="J279" s="68">
        <f t="shared" si="42"/>
        <v>3781.6700000000033</v>
      </c>
      <c r="K279" s="30" t="s">
        <v>12</v>
      </c>
    </row>
    <row r="280" spans="1:11">
      <c r="A280" s="72">
        <f t="shared" si="38"/>
        <v>146</v>
      </c>
      <c r="B280" s="166">
        <v>42912.778554282406</v>
      </c>
      <c r="C280" s="167" t="s">
        <v>423</v>
      </c>
      <c r="D280" s="167" t="s">
        <v>424</v>
      </c>
      <c r="E280" s="115">
        <v>0</v>
      </c>
      <c r="F280" s="115">
        <v>0</v>
      </c>
      <c r="G280" s="67">
        <f t="shared" si="41"/>
        <v>258.93999999999994</v>
      </c>
      <c r="H280" s="115">
        <v>0</v>
      </c>
      <c r="I280" s="115">
        <v>290.39999999999998</v>
      </c>
      <c r="J280" s="68">
        <f t="shared" si="42"/>
        <v>3491.2700000000032</v>
      </c>
      <c r="K280" s="30" t="s">
        <v>77</v>
      </c>
    </row>
    <row r="281" spans="1:11">
      <c r="A281" s="72">
        <f t="shared" si="38"/>
        <v>147</v>
      </c>
      <c r="B281" s="166">
        <v>42912.779942361107</v>
      </c>
      <c r="C281" s="167" t="s">
        <v>425</v>
      </c>
      <c r="D281" s="167" t="s">
        <v>426</v>
      </c>
      <c r="E281" s="115">
        <v>0</v>
      </c>
      <c r="F281" s="115">
        <v>0</v>
      </c>
      <c r="G281" s="67">
        <f>G280+E281-F281</f>
        <v>258.93999999999994</v>
      </c>
      <c r="H281" s="115">
        <v>0</v>
      </c>
      <c r="I281" s="115">
        <v>47.83</v>
      </c>
      <c r="J281" s="68">
        <f>J280+H281-I281</f>
        <v>3443.4400000000032</v>
      </c>
      <c r="K281" s="30" t="s">
        <v>463</v>
      </c>
    </row>
    <row r="282" spans="1:11">
      <c r="A282" s="72">
        <f t="shared" si="38"/>
        <v>148</v>
      </c>
      <c r="B282" s="166">
        <v>42915.780560532403</v>
      </c>
      <c r="C282" s="167" t="s">
        <v>427</v>
      </c>
      <c r="D282" s="167" t="s">
        <v>428</v>
      </c>
      <c r="E282" s="115">
        <v>0</v>
      </c>
      <c r="F282" s="115">
        <v>0</v>
      </c>
      <c r="G282" s="67">
        <f t="shared" ref="G282:G291" si="43">G281+E282-F282</f>
        <v>258.93999999999994</v>
      </c>
      <c r="H282" s="115">
        <v>0</v>
      </c>
      <c r="I282" s="115">
        <v>441</v>
      </c>
      <c r="J282" s="68">
        <f t="shared" ref="J282:J291" si="44">J281+H282-I282</f>
        <v>3002.4400000000032</v>
      </c>
      <c r="K282" s="30" t="s">
        <v>53</v>
      </c>
    </row>
    <row r="283" spans="1:11">
      <c r="A283" s="72">
        <f t="shared" si="38"/>
        <v>149</v>
      </c>
      <c r="B283" s="166">
        <v>42916.7391130787</v>
      </c>
      <c r="C283" s="167" t="s">
        <v>429</v>
      </c>
      <c r="D283" s="167" t="s">
        <v>430</v>
      </c>
      <c r="E283" s="115">
        <v>0</v>
      </c>
      <c r="F283" s="115">
        <v>38.729999999999997</v>
      </c>
      <c r="G283" s="67">
        <f t="shared" si="43"/>
        <v>220.20999999999995</v>
      </c>
      <c r="H283" s="115">
        <v>0</v>
      </c>
      <c r="I283" s="115">
        <v>0</v>
      </c>
      <c r="J283" s="68">
        <f t="shared" si="44"/>
        <v>3002.4400000000032</v>
      </c>
      <c r="K283" s="30" t="s">
        <v>10</v>
      </c>
    </row>
    <row r="284" spans="1:11">
      <c r="A284" s="72">
        <f t="shared" si="38"/>
        <v>150</v>
      </c>
      <c r="B284" s="166">
        <v>42916.741235185182</v>
      </c>
      <c r="C284" s="167" t="s">
        <v>431</v>
      </c>
      <c r="D284" s="167" t="s">
        <v>432</v>
      </c>
      <c r="E284" s="115">
        <v>0</v>
      </c>
      <c r="F284" s="115">
        <v>4.8499999999999996</v>
      </c>
      <c r="G284" s="67">
        <f t="shared" si="43"/>
        <v>215.35999999999996</v>
      </c>
      <c r="H284" s="115">
        <v>0</v>
      </c>
      <c r="I284" s="115">
        <v>0</v>
      </c>
      <c r="J284" s="68">
        <f t="shared" si="44"/>
        <v>3002.4400000000032</v>
      </c>
      <c r="K284" s="30" t="s">
        <v>12</v>
      </c>
    </row>
    <row r="285" spans="1:11">
      <c r="A285" s="72">
        <f t="shared" si="38"/>
        <v>151</v>
      </c>
      <c r="B285" s="166">
        <v>42916.741469907407</v>
      </c>
      <c r="C285" s="167" t="s">
        <v>433</v>
      </c>
      <c r="D285" s="167" t="s">
        <v>434</v>
      </c>
      <c r="E285" s="115">
        <v>0</v>
      </c>
      <c r="F285" s="115">
        <v>10.35</v>
      </c>
      <c r="G285" s="67">
        <f t="shared" si="43"/>
        <v>205.00999999999996</v>
      </c>
      <c r="H285" s="115">
        <v>0</v>
      </c>
      <c r="I285" s="115">
        <v>0</v>
      </c>
      <c r="J285" s="68">
        <f t="shared" si="44"/>
        <v>3002.4400000000032</v>
      </c>
      <c r="K285" s="30" t="s">
        <v>466</v>
      </c>
    </row>
    <row r="286" spans="1:11">
      <c r="A286" s="72">
        <f t="shared" si="38"/>
        <v>152</v>
      </c>
      <c r="B286" s="166">
        <v>42916.742032407405</v>
      </c>
      <c r="C286" s="167" t="s">
        <v>435</v>
      </c>
      <c r="D286" s="167" t="s">
        <v>436</v>
      </c>
      <c r="E286" s="115">
        <v>0</v>
      </c>
      <c r="F286" s="115">
        <v>20.64</v>
      </c>
      <c r="G286" s="67">
        <f t="shared" si="43"/>
        <v>184.36999999999995</v>
      </c>
      <c r="H286" s="115">
        <v>0</v>
      </c>
      <c r="I286" s="115">
        <v>0</v>
      </c>
      <c r="J286" s="68">
        <f t="shared" si="44"/>
        <v>3002.4400000000032</v>
      </c>
      <c r="K286" s="30" t="s">
        <v>53</v>
      </c>
    </row>
    <row r="287" spans="1:11">
      <c r="A287" s="72">
        <f t="shared" si="38"/>
        <v>153</v>
      </c>
      <c r="B287" s="166">
        <v>42916.742310416666</v>
      </c>
      <c r="C287" s="167" t="s">
        <v>437</v>
      </c>
      <c r="D287" s="167" t="s">
        <v>438</v>
      </c>
      <c r="E287" s="115">
        <v>0</v>
      </c>
      <c r="F287" s="115">
        <v>7.99</v>
      </c>
      <c r="G287" s="67">
        <f t="shared" si="43"/>
        <v>176.37999999999994</v>
      </c>
      <c r="H287" s="115">
        <v>0</v>
      </c>
      <c r="I287" s="115">
        <v>0</v>
      </c>
      <c r="J287" s="68">
        <f t="shared" si="44"/>
        <v>3002.4400000000032</v>
      </c>
      <c r="K287" s="30" t="s">
        <v>15</v>
      </c>
    </row>
    <row r="288" spans="1:11">
      <c r="A288" s="72">
        <f t="shared" si="38"/>
        <v>154</v>
      </c>
      <c r="B288" s="166">
        <v>42916.781143287037</v>
      </c>
      <c r="C288" s="167" t="s">
        <v>439</v>
      </c>
      <c r="D288" s="167" t="s">
        <v>285</v>
      </c>
      <c r="E288" s="115">
        <v>0</v>
      </c>
      <c r="F288" s="115">
        <v>0</v>
      </c>
      <c r="G288" s="67">
        <f t="shared" si="43"/>
        <v>176.37999999999994</v>
      </c>
      <c r="H288" s="115">
        <v>16.5</v>
      </c>
      <c r="I288" s="115">
        <v>0</v>
      </c>
      <c r="J288" s="68">
        <f t="shared" si="44"/>
        <v>3018.9400000000032</v>
      </c>
      <c r="K288" s="30"/>
    </row>
    <row r="289" spans="1:11">
      <c r="A289" s="72">
        <f t="shared" si="38"/>
        <v>155</v>
      </c>
      <c r="B289" s="166">
        <v>42916.781364351853</v>
      </c>
      <c r="C289" s="167" t="s">
        <v>440</v>
      </c>
      <c r="D289" s="167" t="s">
        <v>287</v>
      </c>
      <c r="E289" s="115">
        <v>0</v>
      </c>
      <c r="F289" s="115">
        <v>0</v>
      </c>
      <c r="G289" s="67">
        <f t="shared" si="43"/>
        <v>176.37999999999994</v>
      </c>
      <c r="H289" s="115">
        <v>33</v>
      </c>
      <c r="I289" s="115">
        <v>0</v>
      </c>
      <c r="J289" s="68">
        <f t="shared" si="44"/>
        <v>3051.9400000000032</v>
      </c>
      <c r="K289" s="30"/>
    </row>
    <row r="290" spans="1:11">
      <c r="A290" s="72">
        <f t="shared" si="38"/>
        <v>156</v>
      </c>
      <c r="B290" s="166">
        <v>42916.781526388884</v>
      </c>
      <c r="C290" s="167" t="s">
        <v>441</v>
      </c>
      <c r="D290" s="167" t="s">
        <v>293</v>
      </c>
      <c r="E290" s="115">
        <v>0</v>
      </c>
      <c r="F290" s="115">
        <v>0</v>
      </c>
      <c r="G290" s="67">
        <f t="shared" si="43"/>
        <v>176.37999999999994</v>
      </c>
      <c r="H290" s="115">
        <v>33</v>
      </c>
      <c r="I290" s="115">
        <v>0</v>
      </c>
      <c r="J290" s="68">
        <f t="shared" si="44"/>
        <v>3084.9400000000032</v>
      </c>
      <c r="K290" s="30"/>
    </row>
    <row r="291" spans="1:11">
      <c r="A291" s="72">
        <f t="shared" si="38"/>
        <v>157</v>
      </c>
      <c r="B291" s="166">
        <v>42916.782084143517</v>
      </c>
      <c r="C291" s="167" t="s">
        <v>442</v>
      </c>
      <c r="D291" s="167" t="s">
        <v>295</v>
      </c>
      <c r="E291" s="115">
        <v>0</v>
      </c>
      <c r="F291" s="115">
        <v>0</v>
      </c>
      <c r="G291" s="67">
        <f t="shared" si="43"/>
        <v>176.37999999999994</v>
      </c>
      <c r="H291" s="115">
        <v>66</v>
      </c>
      <c r="I291" s="115">
        <v>0</v>
      </c>
      <c r="J291" s="68">
        <f t="shared" si="44"/>
        <v>3150.9400000000032</v>
      </c>
      <c r="K291" s="30"/>
    </row>
    <row r="292" spans="1:11">
      <c r="A292" s="72">
        <f t="shared" si="38"/>
        <v>158</v>
      </c>
      <c r="B292" s="166">
        <v>42916.78229293981</v>
      </c>
      <c r="C292" s="167" t="s">
        <v>443</v>
      </c>
      <c r="D292" s="167" t="s">
        <v>297</v>
      </c>
      <c r="E292" s="115">
        <v>0</v>
      </c>
      <c r="F292" s="115">
        <v>0</v>
      </c>
      <c r="G292" s="67">
        <f>G291+E292-F292</f>
        <v>176.37999999999994</v>
      </c>
      <c r="H292" s="115">
        <v>33</v>
      </c>
      <c r="I292" s="115">
        <v>0</v>
      </c>
      <c r="J292" s="68">
        <f>J291+H292-I292</f>
        <v>3183.9400000000032</v>
      </c>
      <c r="K292" s="30"/>
    </row>
    <row r="293" spans="1:11">
      <c r="A293" s="72">
        <f t="shared" si="38"/>
        <v>159</v>
      </c>
      <c r="B293" s="166">
        <v>42916.782477662033</v>
      </c>
      <c r="C293" s="167" t="s">
        <v>444</v>
      </c>
      <c r="D293" s="167" t="s">
        <v>228</v>
      </c>
      <c r="E293" s="115">
        <v>0</v>
      </c>
      <c r="F293" s="115">
        <v>0</v>
      </c>
      <c r="G293" s="67">
        <f t="shared" ref="G293:G301" si="45">G292+E293-F293</f>
        <v>176.37999999999994</v>
      </c>
      <c r="H293" s="115">
        <v>0</v>
      </c>
      <c r="I293" s="115">
        <v>3.9</v>
      </c>
      <c r="J293" s="68">
        <f t="shared" ref="J293:J301" si="46">J292+H293-I293</f>
        <v>3180.0400000000031</v>
      </c>
      <c r="K293" s="30"/>
    </row>
    <row r="294" spans="1:11" ht="13.5" thickBot="1">
      <c r="A294" s="71">
        <f t="shared" si="38"/>
        <v>160</v>
      </c>
      <c r="B294" s="168">
        <v>42916.782542592591</v>
      </c>
      <c r="C294" s="169" t="s">
        <v>445</v>
      </c>
      <c r="D294" s="169" t="s">
        <v>91</v>
      </c>
      <c r="E294" s="170">
        <v>0</v>
      </c>
      <c r="F294" s="170">
        <v>0</v>
      </c>
      <c r="G294" s="69">
        <f t="shared" si="45"/>
        <v>176.37999999999994</v>
      </c>
      <c r="H294" s="170">
        <v>0.02</v>
      </c>
      <c r="I294" s="170">
        <v>0</v>
      </c>
      <c r="J294" s="70">
        <f t="shared" si="46"/>
        <v>3180.0600000000031</v>
      </c>
      <c r="K294" s="54"/>
    </row>
    <row r="295" spans="1:11">
      <c r="A295" s="73">
        <f t="shared" si="38"/>
        <v>161</v>
      </c>
      <c r="B295" s="176">
        <v>42923.782886689813</v>
      </c>
      <c r="C295" s="177" t="s">
        <v>59</v>
      </c>
      <c r="D295" s="177" t="s">
        <v>446</v>
      </c>
      <c r="E295" s="148">
        <v>0</v>
      </c>
      <c r="F295" s="148">
        <v>0</v>
      </c>
      <c r="G295" s="65">
        <f t="shared" si="45"/>
        <v>176.37999999999994</v>
      </c>
      <c r="H295" s="148">
        <v>0</v>
      </c>
      <c r="I295" s="148">
        <v>275.76</v>
      </c>
      <c r="J295" s="66">
        <f t="shared" si="46"/>
        <v>2904.3000000000029</v>
      </c>
      <c r="K295" s="39" t="s">
        <v>11</v>
      </c>
    </row>
    <row r="296" spans="1:11">
      <c r="A296" s="72">
        <f t="shared" si="38"/>
        <v>162</v>
      </c>
      <c r="B296" s="166">
        <v>42947.783324999997</v>
      </c>
      <c r="C296" s="167" t="s">
        <v>60</v>
      </c>
      <c r="D296" s="167" t="s">
        <v>228</v>
      </c>
      <c r="E296" s="115">
        <v>0</v>
      </c>
      <c r="F296" s="115">
        <v>0</v>
      </c>
      <c r="G296" s="67">
        <f t="shared" si="45"/>
        <v>176.37999999999994</v>
      </c>
      <c r="H296" s="115">
        <v>0</v>
      </c>
      <c r="I296" s="115">
        <v>3.9</v>
      </c>
      <c r="J296" s="68">
        <f t="shared" si="46"/>
        <v>2900.4000000000028</v>
      </c>
      <c r="K296" s="30"/>
    </row>
    <row r="297" spans="1:11" ht="13.5" thickBot="1">
      <c r="A297" s="71">
        <f t="shared" si="38"/>
        <v>163</v>
      </c>
      <c r="B297" s="168">
        <v>42947.783399305554</v>
      </c>
      <c r="C297" s="169" t="s">
        <v>61</v>
      </c>
      <c r="D297" s="169" t="s">
        <v>91</v>
      </c>
      <c r="E297" s="170">
        <v>0</v>
      </c>
      <c r="F297" s="170">
        <v>0</v>
      </c>
      <c r="G297" s="69">
        <f t="shared" si="45"/>
        <v>176.37999999999994</v>
      </c>
      <c r="H297" s="170">
        <v>0.03</v>
      </c>
      <c r="I297" s="170">
        <v>0</v>
      </c>
      <c r="J297" s="70">
        <f t="shared" si="46"/>
        <v>2900.430000000003</v>
      </c>
      <c r="K297" s="54"/>
    </row>
    <row r="298" spans="1:11">
      <c r="A298" s="73">
        <f t="shared" ref="A298:A304" si="47">A297+1</f>
        <v>164</v>
      </c>
      <c r="B298" s="176">
        <v>42955.783698495368</v>
      </c>
      <c r="C298" s="177" t="s">
        <v>62</v>
      </c>
      <c r="D298" s="177" t="s">
        <v>447</v>
      </c>
      <c r="E298" s="148">
        <v>0</v>
      </c>
      <c r="F298" s="148">
        <v>0</v>
      </c>
      <c r="G298" s="65">
        <f t="shared" si="45"/>
        <v>176.37999999999994</v>
      </c>
      <c r="H298" s="148">
        <v>0</v>
      </c>
      <c r="I298" s="148">
        <v>40.5</v>
      </c>
      <c r="J298" s="66">
        <f t="shared" si="46"/>
        <v>2859.930000000003</v>
      </c>
      <c r="K298" s="39" t="s">
        <v>463</v>
      </c>
    </row>
    <row r="299" spans="1:11">
      <c r="A299" s="72">
        <f t="shared" si="47"/>
        <v>165</v>
      </c>
      <c r="B299" s="166">
        <v>42955.784040046296</v>
      </c>
      <c r="C299" s="167" t="s">
        <v>63</v>
      </c>
      <c r="D299" s="167" t="s">
        <v>448</v>
      </c>
      <c r="E299" s="115">
        <v>0</v>
      </c>
      <c r="F299" s="115">
        <v>0</v>
      </c>
      <c r="G299" s="67">
        <f t="shared" si="45"/>
        <v>176.37999999999994</v>
      </c>
      <c r="H299" s="115">
        <v>0</v>
      </c>
      <c r="I299" s="115">
        <v>394.8</v>
      </c>
      <c r="J299" s="68">
        <f t="shared" si="46"/>
        <v>2465.1300000000028</v>
      </c>
      <c r="K299" s="30" t="s">
        <v>463</v>
      </c>
    </row>
    <row r="300" spans="1:11">
      <c r="A300" s="72">
        <f t="shared" si="47"/>
        <v>166</v>
      </c>
      <c r="B300" s="166">
        <v>42978.784630208334</v>
      </c>
      <c r="C300" s="167" t="s">
        <v>64</v>
      </c>
      <c r="D300" s="167" t="s">
        <v>289</v>
      </c>
      <c r="E300" s="115">
        <v>0</v>
      </c>
      <c r="F300" s="115">
        <v>0</v>
      </c>
      <c r="G300" s="67">
        <f t="shared" si="45"/>
        <v>176.37999999999994</v>
      </c>
      <c r="H300" s="115">
        <v>33</v>
      </c>
      <c r="I300" s="115">
        <v>0</v>
      </c>
      <c r="J300" s="68">
        <f t="shared" si="46"/>
        <v>2498.1300000000028</v>
      </c>
      <c r="K300" s="30"/>
    </row>
    <row r="301" spans="1:11">
      <c r="A301" s="72">
        <f t="shared" si="47"/>
        <v>167</v>
      </c>
      <c r="B301" s="166">
        <v>42978.784719907402</v>
      </c>
      <c r="C301" s="167" t="s">
        <v>94</v>
      </c>
      <c r="D301" s="167" t="s">
        <v>293</v>
      </c>
      <c r="E301" s="115">
        <v>0</v>
      </c>
      <c r="F301" s="115">
        <v>0</v>
      </c>
      <c r="G301" s="67">
        <f t="shared" si="45"/>
        <v>176.37999999999994</v>
      </c>
      <c r="H301" s="115">
        <v>33</v>
      </c>
      <c r="I301" s="115">
        <v>0</v>
      </c>
      <c r="J301" s="68">
        <f t="shared" si="46"/>
        <v>2531.1300000000028</v>
      </c>
      <c r="K301" s="30"/>
    </row>
    <row r="302" spans="1:11">
      <c r="A302" s="72">
        <f t="shared" si="47"/>
        <v>168</v>
      </c>
      <c r="B302" s="166">
        <v>42978.784794907406</v>
      </c>
      <c r="C302" s="167" t="s">
        <v>449</v>
      </c>
      <c r="D302" s="167" t="s">
        <v>295</v>
      </c>
      <c r="E302" s="115">
        <v>0</v>
      </c>
      <c r="F302" s="115">
        <v>0</v>
      </c>
      <c r="G302" s="67">
        <f>G301+E302-F302</f>
        <v>176.37999999999994</v>
      </c>
      <c r="H302" s="115">
        <v>33</v>
      </c>
      <c r="I302" s="115">
        <v>0</v>
      </c>
      <c r="J302" s="68">
        <f>J301+H302-I302</f>
        <v>2564.1300000000028</v>
      </c>
      <c r="K302" s="30"/>
    </row>
    <row r="303" spans="1:11">
      <c r="A303" s="72">
        <f t="shared" si="47"/>
        <v>169</v>
      </c>
      <c r="B303" s="166">
        <v>42978.785686805553</v>
      </c>
      <c r="C303" s="167" t="s">
        <v>450</v>
      </c>
      <c r="D303" s="167" t="s">
        <v>228</v>
      </c>
      <c r="E303" s="115">
        <v>0</v>
      </c>
      <c r="F303" s="115">
        <v>0</v>
      </c>
      <c r="G303" s="67">
        <f>G302+E303-F303</f>
        <v>176.37999999999994</v>
      </c>
      <c r="H303" s="115">
        <v>0</v>
      </c>
      <c r="I303" s="115">
        <v>3.9</v>
      </c>
      <c r="J303" s="68">
        <f>J302+H303-I303</f>
        <v>2560.2300000000027</v>
      </c>
      <c r="K303" s="30"/>
    </row>
    <row r="304" spans="1:11" ht="13.5" thickBot="1">
      <c r="A304" s="71">
        <f t="shared" si="47"/>
        <v>170</v>
      </c>
      <c r="B304" s="168">
        <v>42978.78576446759</v>
      </c>
      <c r="C304" s="169" t="s">
        <v>451</v>
      </c>
      <c r="D304" s="169" t="s">
        <v>91</v>
      </c>
      <c r="E304" s="170">
        <v>0</v>
      </c>
      <c r="F304" s="170">
        <v>0</v>
      </c>
      <c r="G304" s="69">
        <f>G303+E304-F304</f>
        <v>176.37999999999994</v>
      </c>
      <c r="H304" s="170">
        <v>0.02</v>
      </c>
      <c r="I304" s="170">
        <v>0</v>
      </c>
      <c r="J304" s="70">
        <f>J303+H304-I304</f>
        <v>2560.2500000000027</v>
      </c>
      <c r="K304" s="54"/>
    </row>
    <row r="306" spans="1:11" ht="13.5" thickBot="1"/>
    <row r="307" spans="1:11" ht="13.5" thickBot="1">
      <c r="A307" s="55" t="s">
        <v>585</v>
      </c>
      <c r="B307" s="61"/>
      <c r="C307" s="62"/>
      <c r="D307" s="62"/>
      <c r="E307" s="3"/>
      <c r="F307" s="3"/>
      <c r="G307" s="11">
        <f>G304</f>
        <v>176.37999999999994</v>
      </c>
      <c r="H307" s="3"/>
      <c r="I307" s="3"/>
      <c r="J307" s="12">
        <f>J304</f>
        <v>2560.2500000000027</v>
      </c>
    </row>
    <row r="310" spans="1:11" ht="18">
      <c r="A310" s="251" t="s">
        <v>20</v>
      </c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</row>
    <row r="311" spans="1:11">
      <c r="A311" s="2" t="s">
        <v>19</v>
      </c>
      <c r="B311" s="57"/>
      <c r="C311" s="2"/>
      <c r="E311" s="2"/>
      <c r="F311" s="48"/>
      <c r="G311" s="2"/>
      <c r="H311" s="2"/>
      <c r="I311" s="2"/>
      <c r="J311" s="2"/>
      <c r="K311" s="2"/>
    </row>
    <row r="312" spans="1:11">
      <c r="A312" s="2" t="s">
        <v>9</v>
      </c>
      <c r="B312" s="57"/>
      <c r="E312" s="2"/>
      <c r="F312" s="48"/>
      <c r="G312" s="2"/>
      <c r="H312" s="2"/>
      <c r="I312" s="2"/>
      <c r="J312" s="2"/>
      <c r="K312" s="2"/>
    </row>
    <row r="313" spans="1:11" ht="13.5" thickBot="1">
      <c r="A313" s="252"/>
      <c r="B313" s="252"/>
      <c r="C313" s="1"/>
      <c r="D313" s="1"/>
      <c r="E313" s="1"/>
      <c r="F313" s="49"/>
      <c r="G313" s="1"/>
      <c r="H313" s="1"/>
      <c r="I313" s="1"/>
      <c r="J313" s="1"/>
      <c r="K313" s="1"/>
    </row>
    <row r="314" spans="1:11">
      <c r="A314" s="253" t="s">
        <v>8</v>
      </c>
      <c r="B314" s="255" t="s">
        <v>4</v>
      </c>
      <c r="C314" s="257" t="s">
        <v>0</v>
      </c>
      <c r="D314" s="257" t="s">
        <v>1</v>
      </c>
      <c r="E314" s="259" t="s">
        <v>2</v>
      </c>
      <c r="F314" s="260"/>
      <c r="G314" s="259"/>
      <c r="H314" s="261" t="s">
        <v>3</v>
      </c>
      <c r="I314" s="262"/>
      <c r="J314" s="261"/>
      <c r="K314" s="263" t="s">
        <v>13</v>
      </c>
    </row>
    <row r="315" spans="1:11">
      <c r="A315" s="254"/>
      <c r="B315" s="256"/>
      <c r="C315" s="258"/>
      <c r="D315" s="258"/>
      <c r="E315" s="195" t="s">
        <v>5</v>
      </c>
      <c r="F315" s="50" t="s">
        <v>6</v>
      </c>
      <c r="G315" s="195" t="s">
        <v>7</v>
      </c>
      <c r="H315" s="13" t="s">
        <v>5</v>
      </c>
      <c r="I315" s="13" t="s">
        <v>6</v>
      </c>
      <c r="J315" s="13" t="s">
        <v>7</v>
      </c>
      <c r="K315" s="264"/>
    </row>
    <row r="316" spans="1:11">
      <c r="A316" s="196">
        <v>1</v>
      </c>
      <c r="B316" s="15">
        <v>2</v>
      </c>
      <c r="C316" s="15">
        <v>3</v>
      </c>
      <c r="D316" s="15">
        <v>4</v>
      </c>
      <c r="E316" s="16">
        <v>5</v>
      </c>
      <c r="F316" s="197">
        <v>6</v>
      </c>
      <c r="G316" s="16">
        <v>7</v>
      </c>
      <c r="H316" s="18">
        <v>8</v>
      </c>
      <c r="I316" s="18">
        <v>9</v>
      </c>
      <c r="J316" s="18">
        <v>10</v>
      </c>
      <c r="K316" s="264"/>
    </row>
    <row r="317" spans="1:11" ht="13.5" thickBot="1">
      <c r="A317" s="198"/>
      <c r="B317" s="58"/>
      <c r="C317" s="199"/>
      <c r="D317" s="199"/>
      <c r="E317" s="200"/>
      <c r="F317" s="201"/>
      <c r="G317" s="200"/>
      <c r="H317" s="202"/>
      <c r="I317" s="202"/>
      <c r="J317" s="202"/>
      <c r="K317" s="203"/>
    </row>
    <row r="318" spans="1:11" ht="13.5" thickTop="1">
      <c r="A318" s="204" t="s">
        <v>17</v>
      </c>
      <c r="B318" s="205"/>
      <c r="C318" s="191" t="s">
        <v>468</v>
      </c>
      <c r="D318" s="192" t="s">
        <v>586</v>
      </c>
      <c r="E318" s="206"/>
      <c r="F318" s="206"/>
      <c r="G318" s="207">
        <v>176.38</v>
      </c>
      <c r="H318" s="206"/>
      <c r="I318" s="206"/>
      <c r="J318" s="208">
        <v>2560.25</v>
      </c>
      <c r="K318" s="209"/>
    </row>
    <row r="319" spans="1:11">
      <c r="A319" s="72">
        <v>1</v>
      </c>
      <c r="B319" s="210" t="s">
        <v>590</v>
      </c>
      <c r="C319" s="211" t="s">
        <v>65</v>
      </c>
      <c r="D319" s="211" t="s">
        <v>600</v>
      </c>
      <c r="E319" s="212"/>
      <c r="F319" s="212"/>
      <c r="G319" s="67">
        <f t="shared" ref="G319:G343" si="48">G318+E319-F319</f>
        <v>176.38</v>
      </c>
      <c r="H319" s="193">
        <v>429</v>
      </c>
      <c r="I319" s="193"/>
      <c r="J319" s="68">
        <f t="shared" ref="J319:J343" si="49">J318+H319-I319</f>
        <v>2989.25</v>
      </c>
      <c r="K319" s="219" t="s">
        <v>107</v>
      </c>
    </row>
    <row r="320" spans="1:11">
      <c r="A320" s="72">
        <f t="shared" ref="A320:A329" si="50">A319+1</f>
        <v>2</v>
      </c>
      <c r="B320" s="210" t="s">
        <v>590</v>
      </c>
      <c r="C320" s="211" t="s">
        <v>66</v>
      </c>
      <c r="D320" s="211" t="s">
        <v>601</v>
      </c>
      <c r="E320" s="194"/>
      <c r="F320" s="212"/>
      <c r="G320" s="67">
        <f t="shared" si="48"/>
        <v>176.38</v>
      </c>
      <c r="H320" s="194"/>
      <c r="I320" s="194">
        <v>237</v>
      </c>
      <c r="J320" s="68">
        <f t="shared" si="49"/>
        <v>2752.25</v>
      </c>
      <c r="K320" s="219" t="s">
        <v>107</v>
      </c>
    </row>
    <row r="321" spans="1:11">
      <c r="A321" s="72">
        <f t="shared" si="50"/>
        <v>3</v>
      </c>
      <c r="B321" s="210" t="s">
        <v>590</v>
      </c>
      <c r="C321" s="211" t="s">
        <v>86</v>
      </c>
      <c r="D321" s="211" t="s">
        <v>289</v>
      </c>
      <c r="E321" s="194"/>
      <c r="F321" s="212"/>
      <c r="G321" s="67">
        <f t="shared" si="48"/>
        <v>176.38</v>
      </c>
      <c r="H321" s="194">
        <v>33</v>
      </c>
      <c r="I321" s="194"/>
      <c r="J321" s="68">
        <f t="shared" si="49"/>
        <v>2785.25</v>
      </c>
      <c r="K321" s="219"/>
    </row>
    <row r="322" spans="1:11">
      <c r="A322" s="72">
        <f t="shared" si="50"/>
        <v>4</v>
      </c>
      <c r="B322" s="210" t="s">
        <v>591</v>
      </c>
      <c r="C322" s="211" t="s">
        <v>95</v>
      </c>
      <c r="D322" s="211" t="s">
        <v>596</v>
      </c>
      <c r="E322" s="194"/>
      <c r="F322" s="212"/>
      <c r="G322" s="67">
        <f t="shared" si="48"/>
        <v>176.38</v>
      </c>
      <c r="H322" s="194">
        <v>33</v>
      </c>
      <c r="I322" s="194"/>
      <c r="J322" s="68">
        <f t="shared" si="49"/>
        <v>2818.25</v>
      </c>
      <c r="K322" s="219"/>
    </row>
    <row r="323" spans="1:11">
      <c r="A323" s="72">
        <f t="shared" si="50"/>
        <v>5</v>
      </c>
      <c r="B323" s="210" t="s">
        <v>592</v>
      </c>
      <c r="C323" s="211" t="s">
        <v>78</v>
      </c>
      <c r="D323" s="211" t="s">
        <v>284</v>
      </c>
      <c r="E323" s="194"/>
      <c r="F323" s="212"/>
      <c r="G323" s="67">
        <f t="shared" si="48"/>
        <v>176.38</v>
      </c>
      <c r="H323" s="194">
        <v>33</v>
      </c>
      <c r="I323" s="194"/>
      <c r="J323" s="68">
        <f t="shared" si="49"/>
        <v>2851.25</v>
      </c>
      <c r="K323" s="219"/>
    </row>
    <row r="324" spans="1:11">
      <c r="A324" s="72">
        <f t="shared" si="50"/>
        <v>6</v>
      </c>
      <c r="B324" s="210" t="s">
        <v>592</v>
      </c>
      <c r="C324" s="211" t="s">
        <v>79</v>
      </c>
      <c r="D324" s="211" t="s">
        <v>293</v>
      </c>
      <c r="E324" s="194"/>
      <c r="F324" s="212"/>
      <c r="G324" s="67">
        <f t="shared" si="48"/>
        <v>176.38</v>
      </c>
      <c r="H324" s="194">
        <v>33</v>
      </c>
      <c r="I324" s="194"/>
      <c r="J324" s="68">
        <f t="shared" si="49"/>
        <v>2884.25</v>
      </c>
      <c r="K324" s="219"/>
    </row>
    <row r="325" spans="1:11">
      <c r="A325" s="72">
        <f t="shared" si="50"/>
        <v>7</v>
      </c>
      <c r="B325" s="210" t="s">
        <v>593</v>
      </c>
      <c r="C325" s="211" t="s">
        <v>96</v>
      </c>
      <c r="D325" s="211" t="s">
        <v>452</v>
      </c>
      <c r="E325" s="194"/>
      <c r="F325" s="212"/>
      <c r="G325" s="67">
        <f t="shared" si="48"/>
        <v>176.38</v>
      </c>
      <c r="H325" s="194"/>
      <c r="I325" s="194">
        <v>42</v>
      </c>
      <c r="J325" s="68">
        <f t="shared" si="49"/>
        <v>2842.25</v>
      </c>
      <c r="K325" s="219" t="s">
        <v>107</v>
      </c>
    </row>
    <row r="326" spans="1:11">
      <c r="A326" s="72">
        <f t="shared" si="50"/>
        <v>8</v>
      </c>
      <c r="B326" s="210" t="s">
        <v>593</v>
      </c>
      <c r="C326" s="211" t="s">
        <v>99</v>
      </c>
      <c r="D326" s="211" t="s">
        <v>283</v>
      </c>
      <c r="E326" s="194"/>
      <c r="F326" s="212"/>
      <c r="G326" s="67">
        <f t="shared" si="48"/>
        <v>176.38</v>
      </c>
      <c r="H326" s="194">
        <v>33</v>
      </c>
      <c r="I326" s="194"/>
      <c r="J326" s="68">
        <f t="shared" si="49"/>
        <v>2875.25</v>
      </c>
      <c r="K326" s="219"/>
    </row>
    <row r="327" spans="1:11">
      <c r="A327" s="72">
        <f t="shared" si="50"/>
        <v>9</v>
      </c>
      <c r="B327" s="210" t="s">
        <v>593</v>
      </c>
      <c r="C327" s="211" t="s">
        <v>453</v>
      </c>
      <c r="D327" s="211" t="s">
        <v>599</v>
      </c>
      <c r="E327" s="194"/>
      <c r="F327" s="212"/>
      <c r="G327" s="67">
        <f t="shared" si="48"/>
        <v>176.38</v>
      </c>
      <c r="H327" s="194">
        <v>33</v>
      </c>
      <c r="I327" s="194"/>
      <c r="J327" s="68">
        <f t="shared" si="49"/>
        <v>2908.25</v>
      </c>
      <c r="K327" s="219" t="s">
        <v>107</v>
      </c>
    </row>
    <row r="328" spans="1:11">
      <c r="A328" s="72">
        <f t="shared" si="50"/>
        <v>10</v>
      </c>
      <c r="B328" s="210" t="s">
        <v>593</v>
      </c>
      <c r="C328" s="211" t="s">
        <v>454</v>
      </c>
      <c r="D328" s="211" t="s">
        <v>597</v>
      </c>
      <c r="E328" s="194"/>
      <c r="F328" s="212"/>
      <c r="G328" s="67">
        <f t="shared" si="48"/>
        <v>176.38</v>
      </c>
      <c r="H328" s="194">
        <v>33</v>
      </c>
      <c r="I328" s="194"/>
      <c r="J328" s="68">
        <f t="shared" si="49"/>
        <v>2941.25</v>
      </c>
      <c r="K328" s="219"/>
    </row>
    <row r="329" spans="1:11">
      <c r="A329" s="72">
        <f t="shared" si="50"/>
        <v>11</v>
      </c>
      <c r="B329" s="210" t="s">
        <v>593</v>
      </c>
      <c r="C329" s="211" t="s">
        <v>455</v>
      </c>
      <c r="D329" s="211" t="s">
        <v>598</v>
      </c>
      <c r="E329" s="194"/>
      <c r="F329" s="212"/>
      <c r="G329" s="67">
        <f t="shared" si="48"/>
        <v>176.38</v>
      </c>
      <c r="H329" s="194">
        <v>33</v>
      </c>
      <c r="I329" s="194"/>
      <c r="J329" s="68">
        <f t="shared" si="49"/>
        <v>2974.25</v>
      </c>
      <c r="K329" s="219"/>
    </row>
    <row r="330" spans="1:11">
      <c r="A330" s="72">
        <f t="shared" ref="A330:A398" si="51">A329+1</f>
        <v>12</v>
      </c>
      <c r="B330" s="210" t="s">
        <v>594</v>
      </c>
      <c r="C330" s="211" t="s">
        <v>587</v>
      </c>
      <c r="D330" s="211" t="s">
        <v>284</v>
      </c>
      <c r="E330" s="212"/>
      <c r="F330" s="212"/>
      <c r="G330" s="67">
        <f t="shared" si="48"/>
        <v>176.38</v>
      </c>
      <c r="H330" s="194">
        <v>33</v>
      </c>
      <c r="I330" s="193"/>
      <c r="J330" s="68">
        <f t="shared" si="49"/>
        <v>3007.25</v>
      </c>
      <c r="K330" s="219"/>
    </row>
    <row r="331" spans="1:11">
      <c r="A331" s="72">
        <f t="shared" si="51"/>
        <v>13</v>
      </c>
      <c r="B331" s="210" t="s">
        <v>594</v>
      </c>
      <c r="C331" s="211" t="s">
        <v>588</v>
      </c>
      <c r="D331" s="211" t="s">
        <v>596</v>
      </c>
      <c r="E331" s="194"/>
      <c r="F331" s="194"/>
      <c r="G331" s="67">
        <f t="shared" si="48"/>
        <v>176.38</v>
      </c>
      <c r="H331" s="194">
        <v>33</v>
      </c>
      <c r="I331" s="194"/>
      <c r="J331" s="68">
        <f t="shared" si="49"/>
        <v>3040.25</v>
      </c>
      <c r="K331" s="219"/>
    </row>
    <row r="332" spans="1:11">
      <c r="A332" s="72">
        <f t="shared" si="51"/>
        <v>14</v>
      </c>
      <c r="B332" s="210" t="s">
        <v>595</v>
      </c>
      <c r="C332" s="211" t="s">
        <v>469</v>
      </c>
      <c r="D332" s="211" t="s">
        <v>456</v>
      </c>
      <c r="E332" s="194"/>
      <c r="F332" s="194"/>
      <c r="G332" s="67">
        <f t="shared" si="48"/>
        <v>176.38</v>
      </c>
      <c r="H332" s="194">
        <v>350</v>
      </c>
      <c r="I332" s="194"/>
      <c r="J332" s="68">
        <f t="shared" si="49"/>
        <v>3390.25</v>
      </c>
      <c r="K332" s="219" t="s">
        <v>107</v>
      </c>
    </row>
    <row r="333" spans="1:11">
      <c r="A333" s="72">
        <f t="shared" si="51"/>
        <v>15</v>
      </c>
      <c r="B333" s="210" t="s">
        <v>495</v>
      </c>
      <c r="C333" s="211" t="s">
        <v>470</v>
      </c>
      <c r="D333" s="211" t="s">
        <v>542</v>
      </c>
      <c r="E333" s="194"/>
      <c r="F333" s="194"/>
      <c r="G333" s="67">
        <f t="shared" si="48"/>
        <v>176.38</v>
      </c>
      <c r="H333" s="194"/>
      <c r="I333" s="194">
        <v>47.83</v>
      </c>
      <c r="J333" s="68">
        <f t="shared" si="49"/>
        <v>3342.42</v>
      </c>
      <c r="K333" s="219" t="s">
        <v>107</v>
      </c>
    </row>
    <row r="334" spans="1:11">
      <c r="A334" s="72">
        <f t="shared" si="51"/>
        <v>16</v>
      </c>
      <c r="B334" s="210" t="s">
        <v>495</v>
      </c>
      <c r="C334" s="211" t="s">
        <v>471</v>
      </c>
      <c r="D334" s="211" t="s">
        <v>543</v>
      </c>
      <c r="E334" s="194"/>
      <c r="F334" s="194"/>
      <c r="G334" s="67">
        <f t="shared" si="48"/>
        <v>176.38</v>
      </c>
      <c r="H334" s="194"/>
      <c r="I334" s="194">
        <v>216.47</v>
      </c>
      <c r="J334" s="68">
        <f t="shared" si="49"/>
        <v>3125.9500000000003</v>
      </c>
      <c r="K334" s="219" t="s">
        <v>107</v>
      </c>
    </row>
    <row r="335" spans="1:11">
      <c r="A335" s="72">
        <f t="shared" si="51"/>
        <v>17</v>
      </c>
      <c r="B335" s="210" t="s">
        <v>495</v>
      </c>
      <c r="C335" s="211" t="s">
        <v>474</v>
      </c>
      <c r="D335" s="211" t="s">
        <v>544</v>
      </c>
      <c r="E335" s="194"/>
      <c r="F335" s="194"/>
      <c r="G335" s="67">
        <f t="shared" si="48"/>
        <v>176.38</v>
      </c>
      <c r="H335" s="194"/>
      <c r="I335" s="194">
        <v>180</v>
      </c>
      <c r="J335" s="68">
        <f t="shared" si="49"/>
        <v>2945.9500000000003</v>
      </c>
      <c r="K335" s="219" t="s">
        <v>107</v>
      </c>
    </row>
    <row r="336" spans="1:11">
      <c r="A336" s="72">
        <f t="shared" si="51"/>
        <v>18</v>
      </c>
      <c r="B336" s="210" t="s">
        <v>495</v>
      </c>
      <c r="C336" s="211" t="s">
        <v>472</v>
      </c>
      <c r="D336" s="211" t="s">
        <v>545</v>
      </c>
      <c r="E336" s="194"/>
      <c r="F336" s="194">
        <v>42.48</v>
      </c>
      <c r="G336" s="67">
        <f t="shared" si="48"/>
        <v>133.9</v>
      </c>
      <c r="H336" s="194"/>
      <c r="I336" s="194"/>
      <c r="J336" s="68">
        <f t="shared" si="49"/>
        <v>2945.9500000000003</v>
      </c>
      <c r="K336" s="219" t="s">
        <v>464</v>
      </c>
    </row>
    <row r="337" spans="1:11">
      <c r="A337" s="72">
        <f t="shared" si="51"/>
        <v>19</v>
      </c>
      <c r="B337" s="210" t="s">
        <v>495</v>
      </c>
      <c r="C337" s="211" t="s">
        <v>473</v>
      </c>
      <c r="D337" s="211" t="s">
        <v>305</v>
      </c>
      <c r="E337" s="194">
        <v>500</v>
      </c>
      <c r="F337" s="194"/>
      <c r="G337" s="67">
        <f t="shared" si="48"/>
        <v>633.9</v>
      </c>
      <c r="H337" s="194"/>
      <c r="I337" s="194"/>
      <c r="J337" s="68">
        <f t="shared" si="49"/>
        <v>2945.9500000000003</v>
      </c>
      <c r="K337" s="219" t="s">
        <v>584</v>
      </c>
    </row>
    <row r="338" spans="1:11">
      <c r="A338" s="72">
        <f t="shared" si="51"/>
        <v>20</v>
      </c>
      <c r="B338" s="210" t="s">
        <v>496</v>
      </c>
      <c r="C338" s="211" t="s">
        <v>475</v>
      </c>
      <c r="D338" s="211" t="s">
        <v>163</v>
      </c>
      <c r="E338" s="194"/>
      <c r="F338" s="194"/>
      <c r="G338" s="67">
        <f t="shared" si="48"/>
        <v>633.9</v>
      </c>
      <c r="H338" s="194"/>
      <c r="I338" s="194">
        <v>500</v>
      </c>
      <c r="J338" s="68">
        <f t="shared" si="49"/>
        <v>2445.9500000000003</v>
      </c>
      <c r="K338" s="219" t="s">
        <v>584</v>
      </c>
    </row>
    <row r="339" spans="1:11">
      <c r="A339" s="72">
        <f t="shared" si="51"/>
        <v>21</v>
      </c>
      <c r="B339" s="210" t="s">
        <v>497</v>
      </c>
      <c r="C339" s="211" t="s">
        <v>476</v>
      </c>
      <c r="D339" s="211" t="s">
        <v>546</v>
      </c>
      <c r="E339" s="194"/>
      <c r="F339" s="194"/>
      <c r="G339" s="67">
        <f t="shared" si="48"/>
        <v>633.9</v>
      </c>
      <c r="H339" s="194">
        <v>66</v>
      </c>
      <c r="I339" s="194"/>
      <c r="J339" s="68">
        <f t="shared" si="49"/>
        <v>2511.9500000000003</v>
      </c>
      <c r="K339" s="219"/>
    </row>
    <row r="340" spans="1:11">
      <c r="A340" s="72">
        <f t="shared" si="51"/>
        <v>22</v>
      </c>
      <c r="B340" s="210" t="s">
        <v>498</v>
      </c>
      <c r="C340" s="211" t="s">
        <v>477</v>
      </c>
      <c r="D340" s="211" t="s">
        <v>228</v>
      </c>
      <c r="E340" s="194"/>
      <c r="F340" s="194"/>
      <c r="G340" s="67">
        <f t="shared" si="48"/>
        <v>633.9</v>
      </c>
      <c r="H340" s="194"/>
      <c r="I340" s="194">
        <v>4.0999999999999996</v>
      </c>
      <c r="J340" s="68">
        <f t="shared" si="49"/>
        <v>2507.8500000000004</v>
      </c>
      <c r="K340" s="219"/>
    </row>
    <row r="341" spans="1:11" ht="13.5" thickBot="1">
      <c r="A341" s="71">
        <f t="shared" si="51"/>
        <v>23</v>
      </c>
      <c r="B341" s="216" t="s">
        <v>498</v>
      </c>
      <c r="C341" s="217" t="s">
        <v>589</v>
      </c>
      <c r="D341" s="217" t="s">
        <v>91</v>
      </c>
      <c r="E341" s="218"/>
      <c r="F341" s="218"/>
      <c r="G341" s="69">
        <f t="shared" si="48"/>
        <v>633.9</v>
      </c>
      <c r="H341" s="218">
        <v>0.01</v>
      </c>
      <c r="I341" s="218"/>
      <c r="J341" s="70">
        <f t="shared" si="49"/>
        <v>2507.8600000000006</v>
      </c>
      <c r="K341" s="220"/>
    </row>
    <row r="342" spans="1:11">
      <c r="A342" s="73">
        <f t="shared" si="51"/>
        <v>24</v>
      </c>
      <c r="B342" s="213" t="s">
        <v>499</v>
      </c>
      <c r="C342" s="214" t="s">
        <v>69</v>
      </c>
      <c r="D342" s="214" t="s">
        <v>547</v>
      </c>
      <c r="E342" s="215"/>
      <c r="F342" s="215"/>
      <c r="G342" s="65">
        <f t="shared" si="48"/>
        <v>633.9</v>
      </c>
      <c r="H342" s="215"/>
      <c r="I342" s="215">
        <v>144.13999999999999</v>
      </c>
      <c r="J342" s="66">
        <f t="shared" si="49"/>
        <v>2363.7200000000007</v>
      </c>
      <c r="K342" s="221" t="s">
        <v>107</v>
      </c>
    </row>
    <row r="343" spans="1:11">
      <c r="A343" s="72">
        <f t="shared" si="51"/>
        <v>25</v>
      </c>
      <c r="B343" s="210" t="s">
        <v>499</v>
      </c>
      <c r="C343" s="211" t="s">
        <v>70</v>
      </c>
      <c r="D343" s="211" t="s">
        <v>579</v>
      </c>
      <c r="E343" s="194"/>
      <c r="F343" s="194"/>
      <c r="G343" s="67">
        <f t="shared" si="48"/>
        <v>633.9</v>
      </c>
      <c r="H343" s="194"/>
      <c r="I343" s="194">
        <v>300</v>
      </c>
      <c r="J343" s="68">
        <f t="shared" si="49"/>
        <v>2063.7200000000007</v>
      </c>
      <c r="K343" s="219" t="s">
        <v>12</v>
      </c>
    </row>
    <row r="344" spans="1:11">
      <c r="A344" s="72">
        <f t="shared" si="51"/>
        <v>26</v>
      </c>
      <c r="B344" s="210" t="s">
        <v>500</v>
      </c>
      <c r="C344" s="211" t="s">
        <v>478</v>
      </c>
      <c r="D344" s="211" t="s">
        <v>548</v>
      </c>
      <c r="E344" s="194"/>
      <c r="F344" s="194">
        <v>127.5</v>
      </c>
      <c r="G344" s="67">
        <f>G343+E344-F344</f>
        <v>506.4</v>
      </c>
      <c r="H344" s="194"/>
      <c r="I344" s="194"/>
      <c r="J344" s="68">
        <f>J343+H344-I344</f>
        <v>2063.7200000000007</v>
      </c>
      <c r="K344" s="219" t="s">
        <v>77</v>
      </c>
    </row>
    <row r="345" spans="1:11">
      <c r="A345" s="72">
        <f t="shared" si="51"/>
        <v>27</v>
      </c>
      <c r="B345" s="210" t="s">
        <v>501</v>
      </c>
      <c r="C345" s="211" t="s">
        <v>71</v>
      </c>
      <c r="D345" s="211" t="s">
        <v>228</v>
      </c>
      <c r="E345" s="194"/>
      <c r="F345" s="194"/>
      <c r="G345" s="67">
        <f t="shared" ref="G345:G354" si="52">G344+E345-F345</f>
        <v>506.4</v>
      </c>
      <c r="H345" s="194"/>
      <c r="I345" s="194">
        <v>3.9</v>
      </c>
      <c r="J345" s="68">
        <f t="shared" ref="J345:J354" si="53">J344+H345-I345</f>
        <v>2059.8200000000006</v>
      </c>
      <c r="K345" s="219"/>
    </row>
    <row r="346" spans="1:11" ht="13.5" thickBot="1">
      <c r="A346" s="71">
        <f t="shared" si="51"/>
        <v>28</v>
      </c>
      <c r="B346" s="216" t="s">
        <v>501</v>
      </c>
      <c r="C346" s="217" t="s">
        <v>72</v>
      </c>
      <c r="D346" s="217" t="s">
        <v>91</v>
      </c>
      <c r="E346" s="218"/>
      <c r="F346" s="218"/>
      <c r="G346" s="69">
        <f t="shared" si="52"/>
        <v>506.4</v>
      </c>
      <c r="H346" s="218">
        <v>0.02</v>
      </c>
      <c r="I346" s="218"/>
      <c r="J346" s="70">
        <f t="shared" si="53"/>
        <v>2059.8400000000006</v>
      </c>
      <c r="K346" s="220"/>
    </row>
    <row r="347" spans="1:11">
      <c r="A347" s="73">
        <f t="shared" si="51"/>
        <v>29</v>
      </c>
      <c r="B347" s="213" t="s">
        <v>502</v>
      </c>
      <c r="C347" s="214" t="s">
        <v>74</v>
      </c>
      <c r="D347" s="214" t="s">
        <v>549</v>
      </c>
      <c r="E347" s="215"/>
      <c r="F347" s="215"/>
      <c r="G347" s="65">
        <f t="shared" si="52"/>
        <v>506.4</v>
      </c>
      <c r="H347" s="215"/>
      <c r="I347" s="215">
        <v>377.27</v>
      </c>
      <c r="J347" s="66">
        <f t="shared" si="53"/>
        <v>1682.5700000000006</v>
      </c>
      <c r="K347" s="221"/>
    </row>
    <row r="348" spans="1:11">
      <c r="A348" s="72">
        <f t="shared" si="51"/>
        <v>30</v>
      </c>
      <c r="B348" s="210" t="s">
        <v>502</v>
      </c>
      <c r="C348" s="211" t="s">
        <v>75</v>
      </c>
      <c r="D348" s="211" t="s">
        <v>580</v>
      </c>
      <c r="E348" s="194"/>
      <c r="F348" s="194"/>
      <c r="G348" s="67">
        <f t="shared" si="52"/>
        <v>506.4</v>
      </c>
      <c r="H348" s="194"/>
      <c r="I348" s="194">
        <v>129</v>
      </c>
      <c r="J348" s="68">
        <f t="shared" si="53"/>
        <v>1553.5700000000006</v>
      </c>
      <c r="K348" s="219" t="s">
        <v>93</v>
      </c>
    </row>
    <row r="349" spans="1:11">
      <c r="A349" s="72">
        <f t="shared" si="51"/>
        <v>31</v>
      </c>
      <c r="B349" s="210" t="s">
        <v>503</v>
      </c>
      <c r="C349" s="211" t="s">
        <v>76</v>
      </c>
      <c r="D349" s="211" t="s">
        <v>550</v>
      </c>
      <c r="E349" s="194"/>
      <c r="F349" s="194"/>
      <c r="G349" s="67">
        <f t="shared" si="52"/>
        <v>506.4</v>
      </c>
      <c r="H349" s="194"/>
      <c r="I349" s="194">
        <v>84.2</v>
      </c>
      <c r="J349" s="68">
        <f t="shared" si="53"/>
        <v>1469.3700000000006</v>
      </c>
      <c r="K349" s="219" t="s">
        <v>107</v>
      </c>
    </row>
    <row r="350" spans="1:11">
      <c r="A350" s="72">
        <f t="shared" si="51"/>
        <v>32</v>
      </c>
      <c r="B350" s="210" t="s">
        <v>503</v>
      </c>
      <c r="C350" s="211" t="s">
        <v>80</v>
      </c>
      <c r="D350" s="211" t="s">
        <v>551</v>
      </c>
      <c r="E350" s="194"/>
      <c r="F350" s="194"/>
      <c r="G350" s="67">
        <f t="shared" si="52"/>
        <v>506.4</v>
      </c>
      <c r="H350" s="194"/>
      <c r="I350" s="194">
        <v>153.79</v>
      </c>
      <c r="J350" s="68">
        <f t="shared" si="53"/>
        <v>1315.5800000000006</v>
      </c>
      <c r="K350" s="219" t="s">
        <v>107</v>
      </c>
    </row>
    <row r="351" spans="1:11">
      <c r="A351" s="72">
        <f t="shared" si="51"/>
        <v>33</v>
      </c>
      <c r="B351" s="210" t="s">
        <v>504</v>
      </c>
      <c r="C351" s="211" t="s">
        <v>81</v>
      </c>
      <c r="D351" s="211" t="s">
        <v>552</v>
      </c>
      <c r="E351" s="194"/>
      <c r="F351" s="194"/>
      <c r="G351" s="67">
        <f t="shared" si="52"/>
        <v>506.4</v>
      </c>
      <c r="H351" s="194">
        <v>1749</v>
      </c>
      <c r="I351" s="194"/>
      <c r="J351" s="68">
        <f t="shared" si="53"/>
        <v>3064.5800000000008</v>
      </c>
      <c r="K351" s="219"/>
    </row>
    <row r="352" spans="1:11" ht="13.5" thickBot="1">
      <c r="A352" s="71">
        <f t="shared" si="51"/>
        <v>34</v>
      </c>
      <c r="B352" s="216" t="s">
        <v>504</v>
      </c>
      <c r="C352" s="217" t="s">
        <v>315</v>
      </c>
      <c r="D352" s="217" t="s">
        <v>228</v>
      </c>
      <c r="E352" s="218"/>
      <c r="F352" s="218"/>
      <c r="G352" s="69">
        <f t="shared" si="52"/>
        <v>506.4</v>
      </c>
      <c r="H352" s="218"/>
      <c r="I352" s="218">
        <v>3.9</v>
      </c>
      <c r="J352" s="70">
        <f t="shared" si="53"/>
        <v>3060.6800000000007</v>
      </c>
      <c r="K352" s="220"/>
    </row>
    <row r="353" spans="1:11">
      <c r="A353" s="73">
        <f t="shared" si="51"/>
        <v>35</v>
      </c>
      <c r="B353" s="213" t="s">
        <v>505</v>
      </c>
      <c r="C353" s="214" t="s">
        <v>82</v>
      </c>
      <c r="D353" s="214" t="s">
        <v>255</v>
      </c>
      <c r="E353" s="215"/>
      <c r="F353" s="215"/>
      <c r="G353" s="65">
        <f t="shared" si="52"/>
        <v>506.4</v>
      </c>
      <c r="H353" s="215"/>
      <c r="I353" s="215">
        <v>10</v>
      </c>
      <c r="J353" s="66">
        <f t="shared" si="53"/>
        <v>3050.6800000000007</v>
      </c>
      <c r="K353" s="221"/>
    </row>
    <row r="354" spans="1:11">
      <c r="A354" s="72">
        <f t="shared" si="51"/>
        <v>36</v>
      </c>
      <c r="B354" s="210" t="s">
        <v>506</v>
      </c>
      <c r="C354" s="211" t="s">
        <v>479</v>
      </c>
      <c r="D354" s="211" t="s">
        <v>305</v>
      </c>
      <c r="E354" s="194">
        <v>500</v>
      </c>
      <c r="F354" s="194"/>
      <c r="G354" s="67">
        <f t="shared" si="52"/>
        <v>1006.4</v>
      </c>
      <c r="H354" s="194"/>
      <c r="I354" s="194"/>
      <c r="J354" s="68">
        <f t="shared" si="53"/>
        <v>3050.6800000000007</v>
      </c>
      <c r="K354" s="219" t="s">
        <v>584</v>
      </c>
    </row>
    <row r="355" spans="1:11">
      <c r="A355" s="72">
        <f t="shared" si="51"/>
        <v>37</v>
      </c>
      <c r="B355" s="210" t="s">
        <v>507</v>
      </c>
      <c r="C355" s="211" t="s">
        <v>83</v>
      </c>
      <c r="D355" s="211" t="s">
        <v>163</v>
      </c>
      <c r="E355" s="194"/>
      <c r="F355" s="194"/>
      <c r="G355" s="67">
        <f>G354+E355-F355</f>
        <v>1006.4</v>
      </c>
      <c r="H355" s="194"/>
      <c r="I355" s="194">
        <v>500</v>
      </c>
      <c r="J355" s="68">
        <f>J354+H355-I355</f>
        <v>2550.6800000000007</v>
      </c>
      <c r="K355" s="219" t="s">
        <v>584</v>
      </c>
    </row>
    <row r="356" spans="1:11">
      <c r="A356" s="72">
        <f t="shared" si="51"/>
        <v>38</v>
      </c>
      <c r="B356" s="210" t="s">
        <v>508</v>
      </c>
      <c r="C356" s="211" t="s">
        <v>84</v>
      </c>
      <c r="D356" s="211" t="s">
        <v>553</v>
      </c>
      <c r="E356" s="194"/>
      <c r="F356" s="194"/>
      <c r="G356" s="67">
        <f t="shared" ref="G356:G363" si="54">G355+E356-F356</f>
        <v>1006.4</v>
      </c>
      <c r="H356" s="194"/>
      <c r="I356" s="194">
        <v>436.56</v>
      </c>
      <c r="J356" s="68">
        <f t="shared" ref="J356:J363" si="55">J355+H356-I356</f>
        <v>2114.1200000000008</v>
      </c>
      <c r="K356" s="219" t="s">
        <v>107</v>
      </c>
    </row>
    <row r="357" spans="1:11">
      <c r="A357" s="72">
        <f t="shared" si="51"/>
        <v>39</v>
      </c>
      <c r="B357" s="210" t="s">
        <v>509</v>
      </c>
      <c r="C357" s="211" t="s">
        <v>89</v>
      </c>
      <c r="D357" s="211" t="s">
        <v>554</v>
      </c>
      <c r="E357" s="194"/>
      <c r="F357" s="194"/>
      <c r="G357" s="67">
        <f t="shared" si="54"/>
        <v>1006.4</v>
      </c>
      <c r="H357" s="194">
        <v>1254</v>
      </c>
      <c r="I357" s="194"/>
      <c r="J357" s="68">
        <f t="shared" si="55"/>
        <v>3368.1200000000008</v>
      </c>
      <c r="K357" s="219"/>
    </row>
    <row r="358" spans="1:11" ht="13.5" thickBot="1">
      <c r="A358" s="71">
        <f t="shared" si="51"/>
        <v>40</v>
      </c>
      <c r="B358" s="216" t="s">
        <v>509</v>
      </c>
      <c r="C358" s="217" t="s">
        <v>90</v>
      </c>
      <c r="D358" s="217" t="s">
        <v>228</v>
      </c>
      <c r="E358" s="218"/>
      <c r="F358" s="218"/>
      <c r="G358" s="69">
        <f t="shared" si="54"/>
        <v>1006.4</v>
      </c>
      <c r="H358" s="218"/>
      <c r="I358" s="218">
        <v>4.0999999999999996</v>
      </c>
      <c r="J358" s="70">
        <f t="shared" si="55"/>
        <v>3364.0200000000009</v>
      </c>
      <c r="K358" s="220"/>
    </row>
    <row r="359" spans="1:11">
      <c r="A359" s="73">
        <f t="shared" si="51"/>
        <v>41</v>
      </c>
      <c r="B359" s="213" t="s">
        <v>510</v>
      </c>
      <c r="C359" s="214" t="s">
        <v>21</v>
      </c>
      <c r="D359" s="214" t="s">
        <v>581</v>
      </c>
      <c r="E359" s="215"/>
      <c r="F359" s="215"/>
      <c r="G359" s="65">
        <f t="shared" si="54"/>
        <v>1006.4</v>
      </c>
      <c r="H359" s="215"/>
      <c r="I359" s="215">
        <v>122</v>
      </c>
      <c r="J359" s="66">
        <f t="shared" si="55"/>
        <v>3242.0200000000009</v>
      </c>
      <c r="K359" s="221" t="s">
        <v>14</v>
      </c>
    </row>
    <row r="360" spans="1:11">
      <c r="A360" s="72">
        <f t="shared" si="51"/>
        <v>42</v>
      </c>
      <c r="B360" s="210" t="s">
        <v>511</v>
      </c>
      <c r="C360" s="211" t="s">
        <v>480</v>
      </c>
      <c r="D360" s="211" t="s">
        <v>555</v>
      </c>
      <c r="E360" s="194"/>
      <c r="F360" s="194">
        <v>18.989999999999998</v>
      </c>
      <c r="G360" s="67">
        <f t="shared" si="54"/>
        <v>987.41</v>
      </c>
      <c r="H360" s="194"/>
      <c r="I360" s="194"/>
      <c r="J360" s="68">
        <f t="shared" si="55"/>
        <v>3242.0200000000009</v>
      </c>
      <c r="K360" s="219" t="s">
        <v>464</v>
      </c>
    </row>
    <row r="361" spans="1:11">
      <c r="A361" s="72">
        <f t="shared" si="51"/>
        <v>43</v>
      </c>
      <c r="B361" s="210" t="s">
        <v>512</v>
      </c>
      <c r="C361" s="211" t="s">
        <v>31</v>
      </c>
      <c r="D361" s="211" t="s">
        <v>556</v>
      </c>
      <c r="E361" s="194"/>
      <c r="F361" s="194"/>
      <c r="G361" s="67">
        <f t="shared" si="54"/>
        <v>987.41</v>
      </c>
      <c r="H361" s="194"/>
      <c r="I361" s="194">
        <v>18.899999999999999</v>
      </c>
      <c r="J361" s="68">
        <f t="shared" si="55"/>
        <v>3223.1200000000008</v>
      </c>
      <c r="K361" s="219" t="s">
        <v>93</v>
      </c>
    </row>
    <row r="362" spans="1:11">
      <c r="A362" s="72">
        <f t="shared" si="51"/>
        <v>44</v>
      </c>
      <c r="B362" s="210" t="s">
        <v>512</v>
      </c>
      <c r="C362" s="211" t="s">
        <v>33</v>
      </c>
      <c r="D362" s="211" t="s">
        <v>557</v>
      </c>
      <c r="E362" s="194"/>
      <c r="F362" s="194"/>
      <c r="G362" s="67">
        <f t="shared" si="54"/>
        <v>987.41</v>
      </c>
      <c r="H362" s="194"/>
      <c r="I362" s="194">
        <v>257.79000000000002</v>
      </c>
      <c r="J362" s="68">
        <f t="shared" si="55"/>
        <v>2965.3300000000008</v>
      </c>
      <c r="K362" s="219" t="s">
        <v>107</v>
      </c>
    </row>
    <row r="363" spans="1:11">
      <c r="A363" s="72">
        <f t="shared" si="51"/>
        <v>45</v>
      </c>
      <c r="B363" s="210" t="s">
        <v>513</v>
      </c>
      <c r="C363" s="211" t="s">
        <v>34</v>
      </c>
      <c r="D363" s="211" t="s">
        <v>228</v>
      </c>
      <c r="E363" s="194"/>
      <c r="F363" s="194"/>
      <c r="G363" s="67">
        <f t="shared" si="54"/>
        <v>987.41</v>
      </c>
      <c r="H363" s="194"/>
      <c r="I363" s="194">
        <v>3.9</v>
      </c>
      <c r="J363" s="68">
        <f t="shared" si="55"/>
        <v>2961.4300000000007</v>
      </c>
      <c r="K363" s="219"/>
    </row>
    <row r="364" spans="1:11" ht="13.5" thickBot="1">
      <c r="A364" s="71">
        <f t="shared" si="51"/>
        <v>46</v>
      </c>
      <c r="B364" s="216" t="s">
        <v>513</v>
      </c>
      <c r="C364" s="217" t="s">
        <v>35</v>
      </c>
      <c r="D364" s="217" t="s">
        <v>558</v>
      </c>
      <c r="E364" s="218"/>
      <c r="F364" s="218"/>
      <c r="G364" s="69">
        <f>G363+E364-F364</f>
        <v>987.41</v>
      </c>
      <c r="H364" s="218">
        <v>429</v>
      </c>
      <c r="I364" s="218"/>
      <c r="J364" s="70">
        <f>J363+H364-I364</f>
        <v>3390.4300000000007</v>
      </c>
      <c r="K364" s="220"/>
    </row>
    <row r="365" spans="1:11">
      <c r="A365" s="73">
        <f t="shared" si="51"/>
        <v>47</v>
      </c>
      <c r="B365" s="213" t="s">
        <v>514</v>
      </c>
      <c r="C365" s="214" t="s">
        <v>481</v>
      </c>
      <c r="D365" s="214" t="s">
        <v>559</v>
      </c>
      <c r="E365" s="215"/>
      <c r="F365" s="215">
        <v>114</v>
      </c>
      <c r="G365" s="65">
        <f t="shared" ref="G365:G374" si="56">G364+E365-F365</f>
        <v>873.41</v>
      </c>
      <c r="H365" s="215"/>
      <c r="I365" s="215"/>
      <c r="J365" s="66">
        <f t="shared" ref="J365:J374" si="57">J364+H365-I365</f>
        <v>3390.4300000000007</v>
      </c>
      <c r="K365" s="221" t="s">
        <v>11</v>
      </c>
    </row>
    <row r="366" spans="1:11">
      <c r="A366" s="72">
        <f t="shared" si="51"/>
        <v>48</v>
      </c>
      <c r="B366" s="210" t="s">
        <v>515</v>
      </c>
      <c r="C366" s="211" t="s">
        <v>22</v>
      </c>
      <c r="D366" s="211" t="s">
        <v>605</v>
      </c>
      <c r="E366" s="194"/>
      <c r="F366" s="194"/>
      <c r="G366" s="67">
        <f t="shared" si="56"/>
        <v>873.41</v>
      </c>
      <c r="H366" s="194"/>
      <c r="I366" s="194">
        <v>108.4</v>
      </c>
      <c r="J366" s="68">
        <f t="shared" si="57"/>
        <v>3282.0300000000007</v>
      </c>
      <c r="K366" s="219" t="s">
        <v>107</v>
      </c>
    </row>
    <row r="367" spans="1:11">
      <c r="A367" s="72">
        <f t="shared" si="51"/>
        <v>49</v>
      </c>
      <c r="B367" s="210" t="s">
        <v>516</v>
      </c>
      <c r="C367" s="211" t="s">
        <v>37</v>
      </c>
      <c r="D367" s="211" t="s">
        <v>558</v>
      </c>
      <c r="E367" s="194"/>
      <c r="F367" s="194"/>
      <c r="G367" s="67">
        <f t="shared" si="56"/>
        <v>873.41</v>
      </c>
      <c r="H367" s="194">
        <v>231</v>
      </c>
      <c r="I367" s="194"/>
      <c r="J367" s="68">
        <f t="shared" si="57"/>
        <v>3513.0300000000007</v>
      </c>
      <c r="K367" s="219"/>
    </row>
    <row r="368" spans="1:11" ht="13.5" thickBot="1">
      <c r="A368" s="71">
        <f t="shared" si="51"/>
        <v>50</v>
      </c>
      <c r="B368" s="216" t="s">
        <v>516</v>
      </c>
      <c r="C368" s="217" t="s">
        <v>38</v>
      </c>
      <c r="D368" s="217" t="s">
        <v>228</v>
      </c>
      <c r="E368" s="218"/>
      <c r="F368" s="218"/>
      <c r="G368" s="69">
        <f t="shared" si="56"/>
        <v>873.41</v>
      </c>
      <c r="H368" s="218"/>
      <c r="I368" s="218">
        <v>3.9</v>
      </c>
      <c r="J368" s="70">
        <f t="shared" si="57"/>
        <v>3509.1300000000006</v>
      </c>
      <c r="K368" s="220"/>
    </row>
    <row r="369" spans="1:11">
      <c r="A369" s="73">
        <f t="shared" si="51"/>
        <v>51</v>
      </c>
      <c r="B369" s="213" t="s">
        <v>517</v>
      </c>
      <c r="C369" s="214" t="s">
        <v>482</v>
      </c>
      <c r="D369" s="214" t="s">
        <v>236</v>
      </c>
      <c r="E369" s="215"/>
      <c r="F369" s="215">
        <v>24.3</v>
      </c>
      <c r="G369" s="65">
        <f t="shared" si="56"/>
        <v>849.11</v>
      </c>
      <c r="H369" s="215"/>
      <c r="I369" s="215"/>
      <c r="J369" s="66">
        <f t="shared" si="57"/>
        <v>3509.1300000000006</v>
      </c>
      <c r="K369" s="221" t="s">
        <v>11</v>
      </c>
    </row>
    <row r="370" spans="1:11">
      <c r="A370" s="72">
        <f t="shared" si="51"/>
        <v>52</v>
      </c>
      <c r="B370" s="210" t="s">
        <v>518</v>
      </c>
      <c r="C370" s="211" t="s">
        <v>23</v>
      </c>
      <c r="D370" s="211" t="s">
        <v>560</v>
      </c>
      <c r="E370" s="194"/>
      <c r="F370" s="194"/>
      <c r="G370" s="67">
        <f t="shared" si="56"/>
        <v>849.11</v>
      </c>
      <c r="H370" s="194"/>
      <c r="I370" s="194">
        <v>78.45</v>
      </c>
      <c r="J370" s="68">
        <f t="shared" si="57"/>
        <v>3430.6800000000007</v>
      </c>
      <c r="K370" s="219" t="s">
        <v>107</v>
      </c>
    </row>
    <row r="371" spans="1:11">
      <c r="A371" s="72">
        <f t="shared" si="51"/>
        <v>53</v>
      </c>
      <c r="B371" s="210" t="s">
        <v>518</v>
      </c>
      <c r="C371" s="211" t="s">
        <v>24</v>
      </c>
      <c r="D371" s="211" t="s">
        <v>582</v>
      </c>
      <c r="E371" s="194"/>
      <c r="F371" s="194"/>
      <c r="G371" s="67">
        <f t="shared" si="56"/>
        <v>849.11</v>
      </c>
      <c r="H371" s="194"/>
      <c r="I371" s="194">
        <v>86.4</v>
      </c>
      <c r="J371" s="68">
        <f t="shared" si="57"/>
        <v>3344.2800000000007</v>
      </c>
      <c r="K371" s="219" t="s">
        <v>10</v>
      </c>
    </row>
    <row r="372" spans="1:11">
      <c r="A372" s="72">
        <f t="shared" si="51"/>
        <v>54</v>
      </c>
      <c r="B372" s="210" t="s">
        <v>519</v>
      </c>
      <c r="C372" s="211" t="s">
        <v>483</v>
      </c>
      <c r="D372" s="211" t="s">
        <v>561</v>
      </c>
      <c r="E372" s="194"/>
      <c r="F372" s="194">
        <v>250</v>
      </c>
      <c r="G372" s="67">
        <f t="shared" si="56"/>
        <v>599.11</v>
      </c>
      <c r="H372" s="194"/>
      <c r="I372" s="194"/>
      <c r="J372" s="68">
        <f t="shared" si="57"/>
        <v>3344.2800000000007</v>
      </c>
      <c r="K372" s="219" t="s">
        <v>93</v>
      </c>
    </row>
    <row r="373" spans="1:11">
      <c r="A373" s="72">
        <f t="shared" si="51"/>
        <v>55</v>
      </c>
      <c r="B373" s="210" t="s">
        <v>520</v>
      </c>
      <c r="C373" s="211" t="s">
        <v>484</v>
      </c>
      <c r="D373" s="211" t="s">
        <v>291</v>
      </c>
      <c r="E373" s="194">
        <v>66</v>
      </c>
      <c r="F373" s="194"/>
      <c r="G373" s="67">
        <f t="shared" si="56"/>
        <v>665.11</v>
      </c>
      <c r="H373" s="194"/>
      <c r="I373" s="194"/>
      <c r="J373" s="68">
        <f t="shared" si="57"/>
        <v>3344.2800000000007</v>
      </c>
      <c r="K373" s="219"/>
    </row>
    <row r="374" spans="1:11">
      <c r="A374" s="72">
        <f t="shared" si="51"/>
        <v>56</v>
      </c>
      <c r="B374" s="210" t="s">
        <v>521</v>
      </c>
      <c r="C374" s="211" t="s">
        <v>39</v>
      </c>
      <c r="D374" s="211" t="s">
        <v>562</v>
      </c>
      <c r="E374" s="194"/>
      <c r="F374" s="194"/>
      <c r="G374" s="67">
        <f t="shared" si="56"/>
        <v>665.11</v>
      </c>
      <c r="H374" s="194">
        <v>1584</v>
      </c>
      <c r="I374" s="194"/>
      <c r="J374" s="68">
        <f t="shared" si="57"/>
        <v>4928.2800000000007</v>
      </c>
      <c r="K374" s="219"/>
    </row>
    <row r="375" spans="1:11" ht="13.5" thickBot="1">
      <c r="A375" s="71">
        <f t="shared" si="51"/>
        <v>57</v>
      </c>
      <c r="B375" s="216" t="s">
        <v>521</v>
      </c>
      <c r="C375" s="217" t="s">
        <v>40</v>
      </c>
      <c r="D375" s="217" t="s">
        <v>228</v>
      </c>
      <c r="E375" s="218"/>
      <c r="F375" s="218"/>
      <c r="G375" s="69">
        <f>G374+E375-F375</f>
        <v>665.11</v>
      </c>
      <c r="H375" s="218"/>
      <c r="I375" s="218">
        <v>3.9</v>
      </c>
      <c r="J375" s="70">
        <f>J374+H375-I375</f>
        <v>4924.380000000001</v>
      </c>
      <c r="K375" s="220"/>
    </row>
    <row r="376" spans="1:11">
      <c r="A376" s="73">
        <f t="shared" si="51"/>
        <v>58</v>
      </c>
      <c r="B376" s="213" t="s">
        <v>522</v>
      </c>
      <c r="C376" s="214" t="s">
        <v>485</v>
      </c>
      <c r="D376" s="214" t="s">
        <v>563</v>
      </c>
      <c r="E376" s="215"/>
      <c r="F376" s="215">
        <v>34.19</v>
      </c>
      <c r="G376" s="65">
        <f t="shared" ref="G376:G383" si="58">G375+E376-F376</f>
        <v>630.92000000000007</v>
      </c>
      <c r="H376" s="215"/>
      <c r="I376" s="215"/>
      <c r="J376" s="66">
        <f t="shared" ref="J376:J383" si="59">J375+H376-I376</f>
        <v>4924.380000000001</v>
      </c>
      <c r="K376" s="221" t="s">
        <v>93</v>
      </c>
    </row>
    <row r="377" spans="1:11">
      <c r="A377" s="72">
        <f t="shared" si="51"/>
        <v>59</v>
      </c>
      <c r="B377" s="210" t="s">
        <v>523</v>
      </c>
      <c r="C377" s="211" t="s">
        <v>25</v>
      </c>
      <c r="D377" s="211" t="s">
        <v>564</v>
      </c>
      <c r="E377" s="194"/>
      <c r="F377" s="194"/>
      <c r="G377" s="67">
        <f t="shared" si="58"/>
        <v>630.92000000000007</v>
      </c>
      <c r="H377" s="194"/>
      <c r="I377" s="194">
        <v>100.13</v>
      </c>
      <c r="J377" s="68">
        <f t="shared" si="59"/>
        <v>4824.2500000000009</v>
      </c>
      <c r="K377" s="219" t="s">
        <v>107</v>
      </c>
    </row>
    <row r="378" spans="1:11">
      <c r="A378" s="72">
        <f t="shared" si="51"/>
        <v>60</v>
      </c>
      <c r="B378" s="210" t="s">
        <v>524</v>
      </c>
      <c r="C378" s="211" t="s">
        <v>26</v>
      </c>
      <c r="D378" s="211" t="s">
        <v>565</v>
      </c>
      <c r="E378" s="194"/>
      <c r="F378" s="194"/>
      <c r="G378" s="67">
        <f t="shared" si="58"/>
        <v>630.92000000000007</v>
      </c>
      <c r="H378" s="194">
        <v>154</v>
      </c>
      <c r="I378" s="194"/>
      <c r="J378" s="68">
        <f t="shared" si="59"/>
        <v>4978.2500000000009</v>
      </c>
      <c r="K378" s="219"/>
    </row>
    <row r="379" spans="1:11" ht="13.5" thickBot="1">
      <c r="A379" s="71">
        <f t="shared" si="51"/>
        <v>61</v>
      </c>
      <c r="B379" s="216" t="s">
        <v>524</v>
      </c>
      <c r="C379" s="217" t="s">
        <v>27</v>
      </c>
      <c r="D379" s="217" t="s">
        <v>228</v>
      </c>
      <c r="E379" s="218"/>
      <c r="F379" s="218"/>
      <c r="G379" s="69">
        <f t="shared" si="58"/>
        <v>630.92000000000007</v>
      </c>
      <c r="H379" s="218"/>
      <c r="I379" s="218">
        <v>3.9</v>
      </c>
      <c r="J379" s="70">
        <f t="shared" si="59"/>
        <v>4974.3500000000013</v>
      </c>
      <c r="K379" s="220"/>
    </row>
    <row r="380" spans="1:11">
      <c r="A380" s="73">
        <f t="shared" si="51"/>
        <v>62</v>
      </c>
      <c r="B380" s="213" t="s">
        <v>525</v>
      </c>
      <c r="C380" s="214" t="s">
        <v>28</v>
      </c>
      <c r="D380" s="214" t="s">
        <v>566</v>
      </c>
      <c r="E380" s="215"/>
      <c r="F380" s="215"/>
      <c r="G380" s="65">
        <f t="shared" si="58"/>
        <v>630.92000000000007</v>
      </c>
      <c r="H380" s="215"/>
      <c r="I380" s="215">
        <v>170.01</v>
      </c>
      <c r="J380" s="66">
        <f t="shared" si="59"/>
        <v>4804.3400000000011</v>
      </c>
      <c r="K380" s="221" t="s">
        <v>107</v>
      </c>
    </row>
    <row r="381" spans="1:11">
      <c r="A381" s="72">
        <f t="shared" si="51"/>
        <v>63</v>
      </c>
      <c r="B381" s="210" t="s">
        <v>526</v>
      </c>
      <c r="C381" s="211" t="s">
        <v>486</v>
      </c>
      <c r="D381" s="211" t="s">
        <v>567</v>
      </c>
      <c r="E381" s="194"/>
      <c r="F381" s="194">
        <v>11.97</v>
      </c>
      <c r="G381" s="67">
        <f t="shared" si="58"/>
        <v>618.95000000000005</v>
      </c>
      <c r="H381" s="194"/>
      <c r="I381" s="194"/>
      <c r="J381" s="68">
        <f t="shared" si="59"/>
        <v>4804.3400000000011</v>
      </c>
      <c r="K381" s="219" t="s">
        <v>93</v>
      </c>
    </row>
    <row r="382" spans="1:11">
      <c r="A382" s="72">
        <f t="shared" si="51"/>
        <v>64</v>
      </c>
      <c r="B382" s="210" t="s">
        <v>527</v>
      </c>
      <c r="C382" s="211" t="s">
        <v>29</v>
      </c>
      <c r="D382" s="211" t="s">
        <v>568</v>
      </c>
      <c r="E382" s="194"/>
      <c r="F382" s="194"/>
      <c r="G382" s="67">
        <f t="shared" si="58"/>
        <v>618.95000000000005</v>
      </c>
      <c r="H382" s="194"/>
      <c r="I382" s="194">
        <v>80.790000000000006</v>
      </c>
      <c r="J382" s="68">
        <f t="shared" si="59"/>
        <v>4723.5500000000011</v>
      </c>
      <c r="K382" s="219" t="s">
        <v>107</v>
      </c>
    </row>
    <row r="383" spans="1:11">
      <c r="A383" s="72">
        <f t="shared" si="51"/>
        <v>65</v>
      </c>
      <c r="B383" s="210" t="s">
        <v>527</v>
      </c>
      <c r="C383" s="211" t="s">
        <v>30</v>
      </c>
      <c r="D383" s="211" t="s">
        <v>583</v>
      </c>
      <c r="E383" s="194"/>
      <c r="F383" s="194"/>
      <c r="G383" s="67">
        <f t="shared" si="58"/>
        <v>618.95000000000005</v>
      </c>
      <c r="H383" s="194"/>
      <c r="I383" s="194">
        <v>800</v>
      </c>
      <c r="J383" s="68">
        <f t="shared" si="59"/>
        <v>3923.5500000000011</v>
      </c>
      <c r="K383" s="219" t="s">
        <v>107</v>
      </c>
    </row>
    <row r="384" spans="1:11">
      <c r="A384" s="72">
        <f t="shared" si="51"/>
        <v>66</v>
      </c>
      <c r="B384" s="210" t="s">
        <v>528</v>
      </c>
      <c r="C384" s="211" t="s">
        <v>487</v>
      </c>
      <c r="D384" s="211" t="s">
        <v>545</v>
      </c>
      <c r="E384" s="194"/>
      <c r="F384" s="194">
        <v>26.65</v>
      </c>
      <c r="G384" s="67">
        <f>G383+E384-F384</f>
        <v>592.30000000000007</v>
      </c>
      <c r="H384" s="194"/>
      <c r="I384" s="194"/>
      <c r="J384" s="68">
        <f>J383+H384-I384</f>
        <v>3923.5500000000011</v>
      </c>
      <c r="K384" s="219" t="s">
        <v>464</v>
      </c>
    </row>
    <row r="385" spans="1:11">
      <c r="A385" s="72">
        <f t="shared" si="51"/>
        <v>67</v>
      </c>
      <c r="B385" s="210" t="s">
        <v>529</v>
      </c>
      <c r="C385" s="211" t="s">
        <v>488</v>
      </c>
      <c r="D385" s="211" t="s">
        <v>569</v>
      </c>
      <c r="E385" s="194"/>
      <c r="F385" s="194">
        <v>11.88</v>
      </c>
      <c r="G385" s="67">
        <f t="shared" ref="G385:G394" si="60">G384+E385-F385</f>
        <v>580.42000000000007</v>
      </c>
      <c r="H385" s="194"/>
      <c r="I385" s="194"/>
      <c r="J385" s="68">
        <f t="shared" ref="J385:J394" si="61">J384+H385-I385</f>
        <v>3923.5500000000011</v>
      </c>
      <c r="K385" s="219" t="s">
        <v>12</v>
      </c>
    </row>
    <row r="386" spans="1:11">
      <c r="A386" s="72">
        <f t="shared" si="51"/>
        <v>68</v>
      </c>
      <c r="B386" s="210" t="s">
        <v>530</v>
      </c>
      <c r="C386" s="211" t="s">
        <v>49</v>
      </c>
      <c r="D386" s="211" t="s">
        <v>570</v>
      </c>
      <c r="E386" s="194"/>
      <c r="F386" s="194"/>
      <c r="G386" s="67">
        <f t="shared" si="60"/>
        <v>580.42000000000007</v>
      </c>
      <c r="H386" s="194"/>
      <c r="I386" s="194">
        <v>60</v>
      </c>
      <c r="J386" s="68">
        <f t="shared" si="61"/>
        <v>3863.5500000000011</v>
      </c>
      <c r="K386" s="219" t="s">
        <v>604</v>
      </c>
    </row>
    <row r="387" spans="1:11">
      <c r="A387" s="72">
        <f t="shared" si="51"/>
        <v>69</v>
      </c>
      <c r="B387" s="210" t="s">
        <v>531</v>
      </c>
      <c r="C387" s="211" t="s">
        <v>50</v>
      </c>
      <c r="D387" s="211" t="s">
        <v>571</v>
      </c>
      <c r="E387" s="194"/>
      <c r="F387" s="194"/>
      <c r="G387" s="67">
        <f t="shared" si="60"/>
        <v>580.42000000000007</v>
      </c>
      <c r="H387" s="194">
        <v>330</v>
      </c>
      <c r="I387" s="194"/>
      <c r="J387" s="68">
        <f t="shared" si="61"/>
        <v>4193.5500000000011</v>
      </c>
      <c r="K387" s="219"/>
    </row>
    <row r="388" spans="1:11" ht="13.5" thickBot="1">
      <c r="A388" s="71">
        <f t="shared" si="51"/>
        <v>70</v>
      </c>
      <c r="B388" s="216" t="s">
        <v>531</v>
      </c>
      <c r="C388" s="217" t="s">
        <v>51</v>
      </c>
      <c r="D388" s="217" t="s">
        <v>228</v>
      </c>
      <c r="E388" s="218"/>
      <c r="F388" s="218"/>
      <c r="G388" s="69">
        <f t="shared" si="60"/>
        <v>580.42000000000007</v>
      </c>
      <c r="H388" s="218"/>
      <c r="I388" s="218">
        <v>3.9</v>
      </c>
      <c r="J388" s="70">
        <f t="shared" si="61"/>
        <v>4189.6500000000015</v>
      </c>
      <c r="K388" s="220"/>
    </row>
    <row r="389" spans="1:11">
      <c r="A389" s="73">
        <f t="shared" si="51"/>
        <v>71</v>
      </c>
      <c r="B389" s="213" t="s">
        <v>532</v>
      </c>
      <c r="C389" s="214" t="s">
        <v>52</v>
      </c>
      <c r="D389" s="214" t="s">
        <v>572</v>
      </c>
      <c r="E389" s="215"/>
      <c r="F389" s="215"/>
      <c r="G389" s="65">
        <f t="shared" si="60"/>
        <v>580.42000000000007</v>
      </c>
      <c r="H389" s="215"/>
      <c r="I389" s="215">
        <v>87.71</v>
      </c>
      <c r="J389" s="66">
        <f t="shared" si="61"/>
        <v>4101.9400000000014</v>
      </c>
      <c r="K389" s="221" t="s">
        <v>107</v>
      </c>
    </row>
    <row r="390" spans="1:11">
      <c r="A390" s="72">
        <f t="shared" si="51"/>
        <v>72</v>
      </c>
      <c r="B390" s="210" t="s">
        <v>533</v>
      </c>
      <c r="C390" s="211" t="s">
        <v>489</v>
      </c>
      <c r="D390" s="211" t="s">
        <v>573</v>
      </c>
      <c r="E390" s="194"/>
      <c r="F390" s="194">
        <v>59.74</v>
      </c>
      <c r="G390" s="67">
        <f t="shared" si="60"/>
        <v>520.68000000000006</v>
      </c>
      <c r="H390" s="194"/>
      <c r="I390" s="194"/>
      <c r="J390" s="68">
        <f t="shared" si="61"/>
        <v>4101.9400000000014</v>
      </c>
      <c r="K390" s="219" t="s">
        <v>11</v>
      </c>
    </row>
    <row r="391" spans="1:11">
      <c r="A391" s="72">
        <f t="shared" si="51"/>
        <v>73</v>
      </c>
      <c r="B391" s="210" t="s">
        <v>533</v>
      </c>
      <c r="C391" s="211" t="s">
        <v>490</v>
      </c>
      <c r="D391" s="211" t="s">
        <v>420</v>
      </c>
      <c r="E391" s="194"/>
      <c r="F391" s="194">
        <v>11.5</v>
      </c>
      <c r="G391" s="67">
        <f t="shared" si="60"/>
        <v>509.18000000000006</v>
      </c>
      <c r="H391" s="194"/>
      <c r="I391" s="194"/>
      <c r="J391" s="68">
        <f t="shared" si="61"/>
        <v>4101.9400000000014</v>
      </c>
      <c r="K391" s="219" t="s">
        <v>12</v>
      </c>
    </row>
    <row r="392" spans="1:11">
      <c r="A392" s="72">
        <f t="shared" si="51"/>
        <v>74</v>
      </c>
      <c r="B392" s="210" t="s">
        <v>534</v>
      </c>
      <c r="C392" s="211" t="s">
        <v>491</v>
      </c>
      <c r="D392" s="211" t="s">
        <v>291</v>
      </c>
      <c r="E392" s="194">
        <v>66</v>
      </c>
      <c r="F392" s="194"/>
      <c r="G392" s="67">
        <f t="shared" si="60"/>
        <v>575.18000000000006</v>
      </c>
      <c r="H392" s="194"/>
      <c r="I392" s="194"/>
      <c r="J392" s="68">
        <f t="shared" si="61"/>
        <v>4101.9400000000014</v>
      </c>
      <c r="K392" s="219"/>
    </row>
    <row r="393" spans="1:11">
      <c r="A393" s="72">
        <f t="shared" si="51"/>
        <v>75</v>
      </c>
      <c r="B393" s="210" t="s">
        <v>534</v>
      </c>
      <c r="C393" s="211" t="s">
        <v>492</v>
      </c>
      <c r="D393" s="211" t="s">
        <v>289</v>
      </c>
      <c r="E393" s="194">
        <v>36</v>
      </c>
      <c r="F393" s="194"/>
      <c r="G393" s="67">
        <f t="shared" si="60"/>
        <v>611.18000000000006</v>
      </c>
      <c r="H393" s="194"/>
      <c r="I393" s="194"/>
      <c r="J393" s="68">
        <f t="shared" si="61"/>
        <v>4101.9400000000014</v>
      </c>
      <c r="K393" s="219"/>
    </row>
    <row r="394" spans="1:11">
      <c r="A394" s="72">
        <f t="shared" si="51"/>
        <v>76</v>
      </c>
      <c r="B394" s="210" t="s">
        <v>535</v>
      </c>
      <c r="C394" s="211" t="s">
        <v>493</v>
      </c>
      <c r="D394" s="211" t="s">
        <v>574</v>
      </c>
      <c r="E394" s="194"/>
      <c r="F394" s="194">
        <v>30</v>
      </c>
      <c r="G394" s="67">
        <f t="shared" si="60"/>
        <v>581.18000000000006</v>
      </c>
      <c r="H394" s="194"/>
      <c r="I394" s="194"/>
      <c r="J394" s="68">
        <f t="shared" si="61"/>
        <v>4101.9400000000014</v>
      </c>
      <c r="K394" s="219" t="s">
        <v>107</v>
      </c>
    </row>
    <row r="395" spans="1:11">
      <c r="A395" s="72">
        <f t="shared" si="51"/>
        <v>77</v>
      </c>
      <c r="B395" s="210" t="s">
        <v>535</v>
      </c>
      <c r="C395" s="211" t="s">
        <v>494</v>
      </c>
      <c r="D395" s="211" t="s">
        <v>575</v>
      </c>
      <c r="E395" s="194"/>
      <c r="F395" s="194">
        <v>47.5</v>
      </c>
      <c r="G395" s="67">
        <f>G394+E395-F395</f>
        <v>533.68000000000006</v>
      </c>
      <c r="H395" s="194"/>
      <c r="I395" s="194"/>
      <c r="J395" s="68">
        <f>J394+H395-I395</f>
        <v>4101.9400000000014</v>
      </c>
      <c r="K395" s="219" t="s">
        <v>107</v>
      </c>
    </row>
    <row r="396" spans="1:11">
      <c r="A396" s="72">
        <f t="shared" si="51"/>
        <v>78</v>
      </c>
      <c r="B396" s="210" t="s">
        <v>536</v>
      </c>
      <c r="C396" s="211" t="s">
        <v>602</v>
      </c>
      <c r="D396" s="211" t="s">
        <v>603</v>
      </c>
      <c r="E396" s="194"/>
      <c r="F396" s="194">
        <v>265</v>
      </c>
      <c r="G396" s="67">
        <f>G395+E396-F396</f>
        <v>268.68000000000006</v>
      </c>
      <c r="H396" s="194"/>
      <c r="I396" s="194"/>
      <c r="J396" s="68">
        <f>J395+H396-I396</f>
        <v>4101.9400000000014</v>
      </c>
      <c r="K396" s="219" t="s">
        <v>12</v>
      </c>
    </row>
    <row r="397" spans="1:11">
      <c r="A397" s="72">
        <f t="shared" si="51"/>
        <v>79</v>
      </c>
      <c r="B397" s="210" t="s">
        <v>536</v>
      </c>
      <c r="C397" s="211" t="s">
        <v>55</v>
      </c>
      <c r="D397" s="211" t="s">
        <v>576</v>
      </c>
      <c r="E397" s="194"/>
      <c r="F397" s="194"/>
      <c r="G397" s="67">
        <f>G396+E397-F397</f>
        <v>268.68000000000006</v>
      </c>
      <c r="H397" s="194">
        <v>990</v>
      </c>
      <c r="I397" s="194"/>
      <c r="J397" s="68">
        <f>J396+H397-I397</f>
        <v>5091.9400000000014</v>
      </c>
      <c r="K397" s="219"/>
    </row>
    <row r="398" spans="1:11" ht="13.5" thickBot="1">
      <c r="A398" s="71">
        <f t="shared" si="51"/>
        <v>80</v>
      </c>
      <c r="B398" s="216" t="s">
        <v>536</v>
      </c>
      <c r="C398" s="217" t="s">
        <v>56</v>
      </c>
      <c r="D398" s="217" t="s">
        <v>228</v>
      </c>
      <c r="E398" s="218"/>
      <c r="F398" s="218"/>
      <c r="G398" s="69">
        <f t="shared" ref="G398:G403" si="62">G397+E398-F398</f>
        <v>268.68000000000006</v>
      </c>
      <c r="H398" s="218"/>
      <c r="I398" s="218">
        <v>3.9</v>
      </c>
      <c r="J398" s="70">
        <f t="shared" ref="J398:J403" si="63">J397+H398-I398</f>
        <v>5088.0400000000018</v>
      </c>
      <c r="K398" s="220"/>
    </row>
    <row r="399" spans="1:11">
      <c r="A399" s="73">
        <f>A398+1</f>
        <v>81</v>
      </c>
      <c r="B399" s="213" t="s">
        <v>537</v>
      </c>
      <c r="C399" s="214" t="s">
        <v>59</v>
      </c>
      <c r="D399" s="214" t="s">
        <v>577</v>
      </c>
      <c r="E399" s="215"/>
      <c r="F399" s="215"/>
      <c r="G399" s="65">
        <f t="shared" si="62"/>
        <v>268.68000000000006</v>
      </c>
      <c r="H399" s="215"/>
      <c r="I399" s="215">
        <v>110.37</v>
      </c>
      <c r="J399" s="66">
        <f t="shared" si="63"/>
        <v>4977.6700000000019</v>
      </c>
      <c r="K399" s="221" t="s">
        <v>107</v>
      </c>
    </row>
    <row r="400" spans="1:11" ht="13.5" thickBot="1">
      <c r="A400" s="71">
        <f>A399+1</f>
        <v>82</v>
      </c>
      <c r="B400" s="216" t="s">
        <v>538</v>
      </c>
      <c r="C400" s="217" t="s">
        <v>60</v>
      </c>
      <c r="D400" s="217" t="s">
        <v>228</v>
      </c>
      <c r="E400" s="218"/>
      <c r="F400" s="218"/>
      <c r="G400" s="69">
        <f t="shared" si="62"/>
        <v>268.68000000000006</v>
      </c>
      <c r="H400" s="218"/>
      <c r="I400" s="218">
        <v>3.9</v>
      </c>
      <c r="J400" s="70">
        <f t="shared" si="63"/>
        <v>4973.7700000000023</v>
      </c>
      <c r="K400" s="220"/>
    </row>
    <row r="401" spans="1:11">
      <c r="A401" s="73">
        <f>A400+1</f>
        <v>83</v>
      </c>
      <c r="B401" s="213" t="s">
        <v>539</v>
      </c>
      <c r="C401" s="214" t="s">
        <v>62</v>
      </c>
      <c r="D401" s="214" t="s">
        <v>255</v>
      </c>
      <c r="E401" s="215"/>
      <c r="F401" s="215"/>
      <c r="G401" s="65">
        <f t="shared" si="62"/>
        <v>268.68000000000006</v>
      </c>
      <c r="H401" s="215"/>
      <c r="I401" s="215">
        <v>10</v>
      </c>
      <c r="J401" s="66">
        <f t="shared" si="63"/>
        <v>4963.7700000000023</v>
      </c>
      <c r="K401" s="221"/>
    </row>
    <row r="402" spans="1:11">
      <c r="A402" s="72">
        <f>A401+1</f>
        <v>84</v>
      </c>
      <c r="B402" s="210" t="s">
        <v>540</v>
      </c>
      <c r="C402" s="211" t="s">
        <v>63</v>
      </c>
      <c r="D402" s="211" t="s">
        <v>578</v>
      </c>
      <c r="E402" s="194"/>
      <c r="F402" s="194"/>
      <c r="G402" s="67">
        <f t="shared" si="62"/>
        <v>268.68000000000006</v>
      </c>
      <c r="H402" s="194"/>
      <c r="I402" s="194">
        <v>99.62</v>
      </c>
      <c r="J402" s="68">
        <f t="shared" si="63"/>
        <v>4864.1500000000024</v>
      </c>
      <c r="K402" s="219" t="s">
        <v>107</v>
      </c>
    </row>
    <row r="403" spans="1:11" ht="13.5" thickBot="1">
      <c r="A403" s="71">
        <f>A402+1</f>
        <v>85</v>
      </c>
      <c r="B403" s="216" t="s">
        <v>541</v>
      </c>
      <c r="C403" s="217" t="s">
        <v>64</v>
      </c>
      <c r="D403" s="217" t="s">
        <v>228</v>
      </c>
      <c r="E403" s="218"/>
      <c r="F403" s="218"/>
      <c r="G403" s="69">
        <f t="shared" si="62"/>
        <v>268.68000000000006</v>
      </c>
      <c r="H403" s="218"/>
      <c r="I403" s="218">
        <v>3.9</v>
      </c>
      <c r="J403" s="70">
        <f t="shared" si="63"/>
        <v>4860.2500000000027</v>
      </c>
      <c r="K403" s="220"/>
    </row>
    <row r="404" spans="1:11">
      <c r="E404" s="190"/>
      <c r="H404" s="190"/>
    </row>
    <row r="405" spans="1:11" ht="13.5" thickBot="1"/>
    <row r="406" spans="1:11" ht="13.5" thickBot="1">
      <c r="A406" s="55" t="s">
        <v>745</v>
      </c>
      <c r="B406" s="61"/>
      <c r="C406" s="62"/>
      <c r="D406" s="62"/>
      <c r="E406" s="3"/>
      <c r="F406" s="3"/>
      <c r="G406" s="11">
        <f>G403</f>
        <v>268.68000000000006</v>
      </c>
      <c r="H406" s="3"/>
      <c r="I406" s="3"/>
      <c r="J406" s="12">
        <f>J403</f>
        <v>4860.2500000000027</v>
      </c>
    </row>
    <row r="409" spans="1:11" ht="18">
      <c r="A409" s="251" t="s">
        <v>20</v>
      </c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</row>
    <row r="410" spans="1:11">
      <c r="A410" s="2" t="s">
        <v>19</v>
      </c>
      <c r="B410" s="57"/>
      <c r="C410" s="2"/>
      <c r="E410" s="2"/>
      <c r="F410" s="48"/>
      <c r="G410" s="2"/>
      <c r="H410" s="2"/>
      <c r="I410" s="2"/>
      <c r="J410" s="2"/>
      <c r="K410" s="2"/>
    </row>
    <row r="411" spans="1:11">
      <c r="A411" s="2" t="s">
        <v>9</v>
      </c>
      <c r="B411" s="57"/>
      <c r="E411" s="2"/>
      <c r="F411" s="48"/>
      <c r="G411" s="2"/>
      <c r="H411" s="2"/>
      <c r="I411" s="2"/>
      <c r="J411" s="2"/>
      <c r="K411" s="2"/>
    </row>
    <row r="412" spans="1:11" ht="13.5" thickBot="1">
      <c r="A412" s="252"/>
      <c r="B412" s="252"/>
      <c r="C412" s="1"/>
      <c r="D412" s="1"/>
      <c r="E412" s="1"/>
      <c r="F412" s="49"/>
      <c r="G412" s="1"/>
      <c r="H412" s="1"/>
      <c r="I412" s="1"/>
      <c r="J412" s="1"/>
      <c r="K412" s="1"/>
    </row>
    <row r="413" spans="1:11">
      <c r="A413" s="253" t="s">
        <v>8</v>
      </c>
      <c r="B413" s="255" t="s">
        <v>4</v>
      </c>
      <c r="C413" s="257" t="s">
        <v>0</v>
      </c>
      <c r="D413" s="257" t="s">
        <v>1</v>
      </c>
      <c r="E413" s="259" t="s">
        <v>2</v>
      </c>
      <c r="F413" s="260"/>
      <c r="G413" s="259"/>
      <c r="H413" s="261" t="s">
        <v>3</v>
      </c>
      <c r="I413" s="262"/>
      <c r="J413" s="261"/>
      <c r="K413" s="263" t="s">
        <v>13</v>
      </c>
    </row>
    <row r="414" spans="1:11">
      <c r="A414" s="254"/>
      <c r="B414" s="256"/>
      <c r="C414" s="258"/>
      <c r="D414" s="258"/>
      <c r="E414" s="195" t="s">
        <v>5</v>
      </c>
      <c r="F414" s="50" t="s">
        <v>6</v>
      </c>
      <c r="G414" s="195" t="s">
        <v>7</v>
      </c>
      <c r="H414" s="13" t="s">
        <v>5</v>
      </c>
      <c r="I414" s="13" t="s">
        <v>6</v>
      </c>
      <c r="J414" s="13" t="s">
        <v>7</v>
      </c>
      <c r="K414" s="264"/>
    </row>
    <row r="415" spans="1:11">
      <c r="A415" s="196">
        <v>1</v>
      </c>
      <c r="B415" s="15">
        <v>2</v>
      </c>
      <c r="C415" s="15">
        <v>3</v>
      </c>
      <c r="D415" s="15">
        <v>4</v>
      </c>
      <c r="E415" s="16">
        <v>5</v>
      </c>
      <c r="F415" s="197">
        <v>6</v>
      </c>
      <c r="G415" s="16">
        <v>7</v>
      </c>
      <c r="H415" s="18">
        <v>8</v>
      </c>
      <c r="I415" s="18">
        <v>9</v>
      </c>
      <c r="J415" s="18">
        <v>10</v>
      </c>
      <c r="K415" s="264"/>
    </row>
    <row r="416" spans="1:11" ht="13.5" thickBot="1">
      <c r="A416" s="198"/>
      <c r="B416" s="58"/>
      <c r="C416" s="199"/>
      <c r="D416" s="199"/>
      <c r="E416" s="200"/>
      <c r="F416" s="201"/>
      <c r="G416" s="200"/>
      <c r="H416" s="202"/>
      <c r="I416" s="202"/>
      <c r="J416" s="202"/>
      <c r="K416" s="203"/>
    </row>
    <row r="417" spans="1:11" ht="13.5" thickTop="1">
      <c r="A417" s="204" t="s">
        <v>17</v>
      </c>
      <c r="B417" s="205"/>
      <c r="C417" s="191" t="s">
        <v>606</v>
      </c>
      <c r="D417" s="192" t="s">
        <v>607</v>
      </c>
      <c r="E417" s="206"/>
      <c r="F417" s="206"/>
      <c r="G417" s="207">
        <v>268.68</v>
      </c>
      <c r="H417" s="206"/>
      <c r="I417" s="206"/>
      <c r="J417" s="208">
        <v>4860.25</v>
      </c>
      <c r="K417" s="209"/>
    </row>
    <row r="418" spans="1:11">
      <c r="A418" s="72">
        <v>1</v>
      </c>
      <c r="B418" s="210" t="s">
        <v>627</v>
      </c>
      <c r="C418" s="211" t="s">
        <v>609</v>
      </c>
      <c r="D418" s="211" t="s">
        <v>680</v>
      </c>
      <c r="E418" s="212"/>
      <c r="F418" s="212">
        <v>25</v>
      </c>
      <c r="G418" s="67">
        <f t="shared" ref="G418:G442" si="64">G417+E418-F418</f>
        <v>243.68</v>
      </c>
      <c r="H418" s="193"/>
      <c r="I418" s="193"/>
      <c r="J418" s="68">
        <f t="shared" ref="J418:J442" si="65">J417+H418-I418</f>
        <v>4860.25</v>
      </c>
      <c r="K418" s="219" t="s">
        <v>741</v>
      </c>
    </row>
    <row r="419" spans="1:11">
      <c r="A419" s="72">
        <f t="shared" ref="A419:A482" si="66">A418+1</f>
        <v>2</v>
      </c>
      <c r="B419" s="210" t="s">
        <v>628</v>
      </c>
      <c r="C419" s="211" t="s">
        <v>65</v>
      </c>
      <c r="D419" s="211" t="s">
        <v>739</v>
      </c>
      <c r="E419" s="194"/>
      <c r="F419" s="212"/>
      <c r="G419" s="67">
        <f t="shared" si="64"/>
        <v>243.68</v>
      </c>
      <c r="H419" s="194">
        <v>195</v>
      </c>
      <c r="I419" s="194"/>
      <c r="J419" s="68">
        <f t="shared" si="65"/>
        <v>5055.25</v>
      </c>
      <c r="K419" s="219" t="s">
        <v>107</v>
      </c>
    </row>
    <row r="420" spans="1:11">
      <c r="A420" s="72">
        <f t="shared" si="66"/>
        <v>3</v>
      </c>
      <c r="B420" s="210" t="s">
        <v>628</v>
      </c>
      <c r="C420" s="211" t="s">
        <v>66</v>
      </c>
      <c r="D420" s="211" t="s">
        <v>681</v>
      </c>
      <c r="E420" s="194"/>
      <c r="F420" s="212"/>
      <c r="G420" s="67">
        <f t="shared" si="64"/>
        <v>243.68</v>
      </c>
      <c r="H420" s="194"/>
      <c r="I420" s="194">
        <v>47.06</v>
      </c>
      <c r="J420" s="68">
        <f t="shared" si="65"/>
        <v>5008.1899999999996</v>
      </c>
      <c r="K420" s="219" t="s">
        <v>107</v>
      </c>
    </row>
    <row r="421" spans="1:11">
      <c r="A421" s="72">
        <f t="shared" si="66"/>
        <v>4</v>
      </c>
      <c r="B421" s="210" t="s">
        <v>628</v>
      </c>
      <c r="C421" s="211" t="s">
        <v>86</v>
      </c>
      <c r="D421" s="211" t="s">
        <v>738</v>
      </c>
      <c r="E421" s="194"/>
      <c r="F421" s="212"/>
      <c r="G421" s="67">
        <f t="shared" si="64"/>
        <v>243.68</v>
      </c>
      <c r="H421" s="194"/>
      <c r="I421" s="194">
        <v>226.2</v>
      </c>
      <c r="J421" s="68">
        <f t="shared" si="65"/>
        <v>4781.99</v>
      </c>
      <c r="K421" s="219" t="s">
        <v>11</v>
      </c>
    </row>
    <row r="422" spans="1:11">
      <c r="A422" s="72">
        <f t="shared" si="66"/>
        <v>5</v>
      </c>
      <c r="B422" s="210" t="s">
        <v>629</v>
      </c>
      <c r="C422" s="211" t="s">
        <v>610</v>
      </c>
      <c r="D422" s="211" t="s">
        <v>682</v>
      </c>
      <c r="E422" s="194"/>
      <c r="F422" s="212">
        <v>174</v>
      </c>
      <c r="G422" s="67">
        <f t="shared" si="64"/>
        <v>69.680000000000007</v>
      </c>
      <c r="H422" s="194"/>
      <c r="I422" s="194"/>
      <c r="J422" s="68">
        <f t="shared" si="65"/>
        <v>4781.99</v>
      </c>
      <c r="K422" s="219" t="s">
        <v>12</v>
      </c>
    </row>
    <row r="423" spans="1:11">
      <c r="A423" s="72">
        <f t="shared" si="66"/>
        <v>6</v>
      </c>
      <c r="B423" s="210" t="s">
        <v>630</v>
      </c>
      <c r="C423" s="211" t="s">
        <v>95</v>
      </c>
      <c r="D423" s="211" t="s">
        <v>683</v>
      </c>
      <c r="E423" s="194"/>
      <c r="F423" s="212"/>
      <c r="G423" s="67">
        <f t="shared" si="64"/>
        <v>69.680000000000007</v>
      </c>
      <c r="H423" s="194"/>
      <c r="I423" s="194">
        <v>53.2</v>
      </c>
      <c r="J423" s="68">
        <f t="shared" si="65"/>
        <v>4728.79</v>
      </c>
      <c r="K423" s="219" t="s">
        <v>77</v>
      </c>
    </row>
    <row r="424" spans="1:11">
      <c r="A424" s="72">
        <f t="shared" si="66"/>
        <v>7</v>
      </c>
      <c r="B424" s="210" t="s">
        <v>630</v>
      </c>
      <c r="C424" s="211" t="s">
        <v>78</v>
      </c>
      <c r="D424" s="211" t="s">
        <v>684</v>
      </c>
      <c r="E424" s="194"/>
      <c r="F424" s="212"/>
      <c r="G424" s="67">
        <f t="shared" si="64"/>
        <v>69.680000000000007</v>
      </c>
      <c r="H424" s="194"/>
      <c r="I424" s="194">
        <v>562.5</v>
      </c>
      <c r="J424" s="68">
        <f t="shared" si="65"/>
        <v>4166.29</v>
      </c>
      <c r="K424" s="219" t="s">
        <v>53</v>
      </c>
    </row>
    <row r="425" spans="1:11">
      <c r="A425" s="72">
        <f t="shared" si="66"/>
        <v>8</v>
      </c>
      <c r="B425" s="210" t="s">
        <v>631</v>
      </c>
      <c r="C425" s="211" t="s">
        <v>79</v>
      </c>
      <c r="D425" s="211" t="s">
        <v>685</v>
      </c>
      <c r="E425" s="194"/>
      <c r="F425" s="212"/>
      <c r="G425" s="67">
        <f t="shared" si="64"/>
        <v>69.680000000000007</v>
      </c>
      <c r="H425" s="194">
        <v>132</v>
      </c>
      <c r="I425" s="194"/>
      <c r="J425" s="68">
        <f t="shared" si="65"/>
        <v>4298.29</v>
      </c>
      <c r="K425" s="219"/>
    </row>
    <row r="426" spans="1:11" ht="13.5" thickBot="1">
      <c r="A426" s="71">
        <f t="shared" si="66"/>
        <v>9</v>
      </c>
      <c r="B426" s="216" t="s">
        <v>631</v>
      </c>
      <c r="C426" s="217" t="s">
        <v>96</v>
      </c>
      <c r="D426" s="217" t="s">
        <v>228</v>
      </c>
      <c r="E426" s="218"/>
      <c r="F426" s="225"/>
      <c r="G426" s="69">
        <f t="shared" si="64"/>
        <v>69.680000000000007</v>
      </c>
      <c r="H426" s="218"/>
      <c r="I426" s="218">
        <v>3.9</v>
      </c>
      <c r="J426" s="70">
        <f t="shared" si="65"/>
        <v>4294.3900000000003</v>
      </c>
      <c r="K426" s="220"/>
    </row>
    <row r="427" spans="1:11">
      <c r="A427" s="73">
        <f t="shared" si="66"/>
        <v>10</v>
      </c>
      <c r="B427" s="213" t="s">
        <v>632</v>
      </c>
      <c r="C427" s="214" t="s">
        <v>69</v>
      </c>
      <c r="D427" s="214" t="s">
        <v>737</v>
      </c>
      <c r="E427" s="215"/>
      <c r="F427" s="224"/>
      <c r="G427" s="65">
        <f t="shared" si="64"/>
        <v>69.680000000000007</v>
      </c>
      <c r="H427" s="215"/>
      <c r="I427" s="215">
        <v>78</v>
      </c>
      <c r="J427" s="66">
        <f t="shared" si="65"/>
        <v>4216.3900000000003</v>
      </c>
      <c r="K427" s="221" t="s">
        <v>11</v>
      </c>
    </row>
    <row r="428" spans="1:11">
      <c r="A428" s="72">
        <f t="shared" si="66"/>
        <v>11</v>
      </c>
      <c r="B428" s="210" t="s">
        <v>632</v>
      </c>
      <c r="C428" s="211" t="s">
        <v>70</v>
      </c>
      <c r="D428" s="211" t="s">
        <v>686</v>
      </c>
      <c r="E428" s="194"/>
      <c r="F428" s="212"/>
      <c r="G428" s="67">
        <f t="shared" si="64"/>
        <v>69.680000000000007</v>
      </c>
      <c r="H428" s="194"/>
      <c r="I428" s="194">
        <v>90.85</v>
      </c>
      <c r="J428" s="68">
        <f t="shared" si="65"/>
        <v>4125.54</v>
      </c>
      <c r="K428" s="219" t="s">
        <v>107</v>
      </c>
    </row>
    <row r="429" spans="1:11">
      <c r="A429" s="72">
        <f t="shared" si="66"/>
        <v>12</v>
      </c>
      <c r="B429" s="210" t="s">
        <v>633</v>
      </c>
      <c r="C429" s="211" t="s">
        <v>611</v>
      </c>
      <c r="D429" s="211" t="s">
        <v>305</v>
      </c>
      <c r="E429" s="212">
        <v>500</v>
      </c>
      <c r="F429" s="212"/>
      <c r="G429" s="67">
        <f t="shared" si="64"/>
        <v>569.68000000000006</v>
      </c>
      <c r="H429" s="194"/>
      <c r="I429" s="193"/>
      <c r="J429" s="68">
        <f t="shared" si="65"/>
        <v>4125.54</v>
      </c>
      <c r="K429" s="219"/>
    </row>
    <row r="430" spans="1:11">
      <c r="A430" s="72">
        <f t="shared" si="66"/>
        <v>13</v>
      </c>
      <c r="B430" s="210" t="s">
        <v>634</v>
      </c>
      <c r="C430" s="211" t="s">
        <v>71</v>
      </c>
      <c r="D430" s="211" t="s">
        <v>163</v>
      </c>
      <c r="E430" s="194"/>
      <c r="F430" s="194"/>
      <c r="G430" s="67">
        <f t="shared" si="64"/>
        <v>569.68000000000006</v>
      </c>
      <c r="H430" s="194"/>
      <c r="I430" s="194">
        <v>500</v>
      </c>
      <c r="J430" s="68">
        <f t="shared" si="65"/>
        <v>3625.54</v>
      </c>
      <c r="K430" s="219"/>
    </row>
    <row r="431" spans="1:11">
      <c r="A431" s="72">
        <f t="shared" si="66"/>
        <v>14</v>
      </c>
      <c r="B431" s="210" t="s">
        <v>635</v>
      </c>
      <c r="C431" s="211" t="s">
        <v>72</v>
      </c>
      <c r="D431" s="211" t="s">
        <v>687</v>
      </c>
      <c r="E431" s="194"/>
      <c r="F431" s="194"/>
      <c r="G431" s="67">
        <f t="shared" si="64"/>
        <v>569.68000000000006</v>
      </c>
      <c r="H431" s="194">
        <v>3738</v>
      </c>
      <c r="I431" s="194"/>
      <c r="J431" s="68">
        <f t="shared" si="65"/>
        <v>7363.54</v>
      </c>
      <c r="K431" s="219"/>
    </row>
    <row r="432" spans="1:11" ht="13.5" thickBot="1">
      <c r="A432" s="71">
        <f t="shared" si="66"/>
        <v>15</v>
      </c>
      <c r="B432" s="216" t="s">
        <v>635</v>
      </c>
      <c r="C432" s="217" t="s">
        <v>73</v>
      </c>
      <c r="D432" s="217" t="s">
        <v>228</v>
      </c>
      <c r="E432" s="218"/>
      <c r="F432" s="218"/>
      <c r="G432" s="69">
        <f t="shared" si="64"/>
        <v>569.68000000000006</v>
      </c>
      <c r="H432" s="218"/>
      <c r="I432" s="218">
        <v>4.0999999999999996</v>
      </c>
      <c r="J432" s="70">
        <f t="shared" si="65"/>
        <v>7359.44</v>
      </c>
      <c r="K432" s="220"/>
    </row>
    <row r="433" spans="1:11">
      <c r="A433" s="73">
        <f t="shared" si="66"/>
        <v>16</v>
      </c>
      <c r="B433" s="213" t="s">
        <v>636</v>
      </c>
      <c r="C433" s="214" t="s">
        <v>74</v>
      </c>
      <c r="D433" s="214" t="s">
        <v>688</v>
      </c>
      <c r="E433" s="215"/>
      <c r="F433" s="215"/>
      <c r="G433" s="65">
        <f t="shared" si="64"/>
        <v>569.68000000000006</v>
      </c>
      <c r="H433" s="215"/>
      <c r="I433" s="215">
        <v>81.75</v>
      </c>
      <c r="J433" s="66">
        <f t="shared" si="65"/>
        <v>7277.69</v>
      </c>
      <c r="K433" s="221" t="s">
        <v>107</v>
      </c>
    </row>
    <row r="434" spans="1:11">
      <c r="A434" s="72">
        <f t="shared" si="66"/>
        <v>17</v>
      </c>
      <c r="B434" s="210" t="s">
        <v>637</v>
      </c>
      <c r="C434" s="211" t="s">
        <v>75</v>
      </c>
      <c r="D434" s="211" t="s">
        <v>689</v>
      </c>
      <c r="E434" s="194"/>
      <c r="F434" s="194"/>
      <c r="G434" s="67">
        <f t="shared" si="64"/>
        <v>569.68000000000006</v>
      </c>
      <c r="H434" s="194">
        <v>1980</v>
      </c>
      <c r="I434" s="194"/>
      <c r="J434" s="68">
        <f t="shared" si="65"/>
        <v>9257.6899999999987</v>
      </c>
      <c r="K434" s="219"/>
    </row>
    <row r="435" spans="1:11" ht="13.5" thickBot="1">
      <c r="A435" s="71">
        <f t="shared" si="66"/>
        <v>18</v>
      </c>
      <c r="B435" s="216" t="s">
        <v>637</v>
      </c>
      <c r="C435" s="217" t="s">
        <v>76</v>
      </c>
      <c r="D435" s="217" t="s">
        <v>228</v>
      </c>
      <c r="E435" s="218"/>
      <c r="F435" s="218"/>
      <c r="G435" s="69">
        <f t="shared" si="64"/>
        <v>569.68000000000006</v>
      </c>
      <c r="H435" s="218"/>
      <c r="I435" s="218">
        <v>3.9</v>
      </c>
      <c r="J435" s="70">
        <f t="shared" si="65"/>
        <v>9253.7899999999991</v>
      </c>
      <c r="K435" s="220"/>
    </row>
    <row r="436" spans="1:11">
      <c r="A436" s="73">
        <f t="shared" si="66"/>
        <v>19</v>
      </c>
      <c r="B436" s="213" t="s">
        <v>638</v>
      </c>
      <c r="C436" s="214" t="s">
        <v>82</v>
      </c>
      <c r="D436" s="214" t="s">
        <v>736</v>
      </c>
      <c r="E436" s="215"/>
      <c r="F436" s="215"/>
      <c r="G436" s="65">
        <f t="shared" si="64"/>
        <v>569.68000000000006</v>
      </c>
      <c r="H436" s="215"/>
      <c r="I436" s="215">
        <v>286.2</v>
      </c>
      <c r="J436" s="66">
        <f t="shared" si="65"/>
        <v>8967.5899999999983</v>
      </c>
      <c r="K436" s="221" t="s">
        <v>14</v>
      </c>
    </row>
    <row r="437" spans="1:11">
      <c r="A437" s="72">
        <f t="shared" si="66"/>
        <v>20</v>
      </c>
      <c r="B437" s="210" t="s">
        <v>638</v>
      </c>
      <c r="C437" s="211" t="s">
        <v>83</v>
      </c>
      <c r="D437" s="211" t="s">
        <v>735</v>
      </c>
      <c r="E437" s="194"/>
      <c r="F437" s="194"/>
      <c r="G437" s="67">
        <f t="shared" si="64"/>
        <v>569.68000000000006</v>
      </c>
      <c r="H437" s="194"/>
      <c r="I437" s="194">
        <v>1027.0899999999999</v>
      </c>
      <c r="J437" s="68">
        <f t="shared" si="65"/>
        <v>7940.4999999999982</v>
      </c>
      <c r="K437" s="219" t="s">
        <v>14</v>
      </c>
    </row>
    <row r="438" spans="1:11">
      <c r="A438" s="72">
        <f t="shared" si="66"/>
        <v>21</v>
      </c>
      <c r="B438" s="210" t="s">
        <v>639</v>
      </c>
      <c r="C438" s="211" t="s">
        <v>612</v>
      </c>
      <c r="D438" s="211" t="s">
        <v>293</v>
      </c>
      <c r="E438" s="194">
        <v>66</v>
      </c>
      <c r="F438" s="194"/>
      <c r="G438" s="67">
        <f t="shared" si="64"/>
        <v>635.68000000000006</v>
      </c>
      <c r="H438" s="194"/>
      <c r="I438" s="194"/>
      <c r="J438" s="68">
        <f t="shared" si="65"/>
        <v>7940.4999999999982</v>
      </c>
      <c r="K438" s="219"/>
    </row>
    <row r="439" spans="1:11">
      <c r="A439" s="72">
        <f t="shared" si="66"/>
        <v>22</v>
      </c>
      <c r="B439" s="210" t="s">
        <v>640</v>
      </c>
      <c r="C439" s="211" t="s">
        <v>84</v>
      </c>
      <c r="D439" s="211" t="s">
        <v>690</v>
      </c>
      <c r="E439" s="194"/>
      <c r="F439" s="194"/>
      <c r="G439" s="67">
        <f t="shared" si="64"/>
        <v>635.68000000000006</v>
      </c>
      <c r="H439" s="194"/>
      <c r="I439" s="194">
        <v>600</v>
      </c>
      <c r="J439" s="68">
        <f t="shared" si="65"/>
        <v>7340.4999999999982</v>
      </c>
      <c r="K439" s="219" t="s">
        <v>107</v>
      </c>
    </row>
    <row r="440" spans="1:11">
      <c r="A440" s="72">
        <f t="shared" si="66"/>
        <v>23</v>
      </c>
      <c r="B440" s="210" t="s">
        <v>640</v>
      </c>
      <c r="C440" s="211" t="s">
        <v>89</v>
      </c>
      <c r="D440" s="211" t="s">
        <v>691</v>
      </c>
      <c r="E440" s="194"/>
      <c r="F440" s="194"/>
      <c r="G440" s="67">
        <f t="shared" si="64"/>
        <v>635.68000000000006</v>
      </c>
      <c r="H440" s="194"/>
      <c r="I440" s="194">
        <v>600</v>
      </c>
      <c r="J440" s="68">
        <f t="shared" si="65"/>
        <v>6740.4999999999982</v>
      </c>
      <c r="K440" s="219" t="s">
        <v>107</v>
      </c>
    </row>
    <row r="441" spans="1:11">
      <c r="A441" s="72">
        <f t="shared" si="66"/>
        <v>24</v>
      </c>
      <c r="B441" s="210" t="s">
        <v>640</v>
      </c>
      <c r="C441" s="211" t="s">
        <v>90</v>
      </c>
      <c r="D441" s="211" t="s">
        <v>692</v>
      </c>
      <c r="E441" s="194"/>
      <c r="F441" s="194"/>
      <c r="G441" s="67">
        <f t="shared" si="64"/>
        <v>635.68000000000006</v>
      </c>
      <c r="H441" s="194"/>
      <c r="I441" s="194">
        <v>315</v>
      </c>
      <c r="J441" s="68">
        <f t="shared" si="65"/>
        <v>6425.4999999999982</v>
      </c>
      <c r="K441" s="219" t="s">
        <v>107</v>
      </c>
    </row>
    <row r="442" spans="1:11">
      <c r="A442" s="72">
        <f t="shared" si="66"/>
        <v>25</v>
      </c>
      <c r="B442" s="210" t="s">
        <v>641</v>
      </c>
      <c r="C442" s="211" t="s">
        <v>101</v>
      </c>
      <c r="D442" s="211" t="s">
        <v>693</v>
      </c>
      <c r="E442" s="194"/>
      <c r="F442" s="194"/>
      <c r="G442" s="67">
        <f t="shared" si="64"/>
        <v>635.68000000000006</v>
      </c>
      <c r="H442" s="194">
        <v>5.78</v>
      </c>
      <c r="I442" s="194"/>
      <c r="J442" s="68">
        <f t="shared" si="65"/>
        <v>6431.2799999999979</v>
      </c>
      <c r="K442" s="219"/>
    </row>
    <row r="443" spans="1:11">
      <c r="A443" s="72">
        <f t="shared" si="66"/>
        <v>26</v>
      </c>
      <c r="B443" s="210" t="s">
        <v>641</v>
      </c>
      <c r="C443" s="211" t="s">
        <v>134</v>
      </c>
      <c r="D443" s="211" t="s">
        <v>694</v>
      </c>
      <c r="E443" s="194"/>
      <c r="F443" s="194"/>
      <c r="G443" s="67">
        <f>G442+E443-F443</f>
        <v>635.68000000000006</v>
      </c>
      <c r="H443" s="194">
        <v>396</v>
      </c>
      <c r="I443" s="194"/>
      <c r="J443" s="68">
        <f>J442+H443-I443</f>
        <v>6827.2799999999979</v>
      </c>
      <c r="K443" s="219"/>
    </row>
    <row r="444" spans="1:11" ht="13.5" thickBot="1">
      <c r="A444" s="71">
        <f t="shared" si="66"/>
        <v>27</v>
      </c>
      <c r="B444" s="216" t="s">
        <v>641</v>
      </c>
      <c r="C444" s="217" t="s">
        <v>135</v>
      </c>
      <c r="D444" s="217" t="s">
        <v>228</v>
      </c>
      <c r="E444" s="218"/>
      <c r="F444" s="218"/>
      <c r="G444" s="69">
        <f t="shared" ref="G444:G453" si="67">G443+E444-F444</f>
        <v>635.68000000000006</v>
      </c>
      <c r="H444" s="218"/>
      <c r="I444" s="218">
        <v>3.9</v>
      </c>
      <c r="J444" s="70">
        <f t="shared" ref="J444:J453" si="68">J443+H444-I444</f>
        <v>6823.3799999999983</v>
      </c>
      <c r="K444" s="220"/>
    </row>
    <row r="445" spans="1:11">
      <c r="A445" s="73">
        <f t="shared" si="66"/>
        <v>28</v>
      </c>
      <c r="B445" s="213" t="s">
        <v>642</v>
      </c>
      <c r="C445" s="214" t="s">
        <v>21</v>
      </c>
      <c r="D445" s="214" t="s">
        <v>695</v>
      </c>
      <c r="E445" s="215"/>
      <c r="F445" s="215"/>
      <c r="G445" s="65">
        <f t="shared" si="67"/>
        <v>635.68000000000006</v>
      </c>
      <c r="H445" s="215"/>
      <c r="I445" s="215">
        <v>101.6</v>
      </c>
      <c r="J445" s="66">
        <f t="shared" si="68"/>
        <v>6721.7799999999979</v>
      </c>
      <c r="K445" s="221" t="s">
        <v>107</v>
      </c>
    </row>
    <row r="446" spans="1:11">
      <c r="A446" s="72">
        <f t="shared" si="66"/>
        <v>29</v>
      </c>
      <c r="B446" s="210" t="s">
        <v>643</v>
      </c>
      <c r="C446" s="211" t="s">
        <v>31</v>
      </c>
      <c r="D446" s="211" t="s">
        <v>696</v>
      </c>
      <c r="E446" s="194"/>
      <c r="F446" s="194"/>
      <c r="G446" s="67">
        <f t="shared" si="67"/>
        <v>635.68000000000006</v>
      </c>
      <c r="H446" s="194"/>
      <c r="I446" s="194">
        <v>562</v>
      </c>
      <c r="J446" s="68">
        <f t="shared" si="68"/>
        <v>6159.7799999999979</v>
      </c>
      <c r="K446" s="219"/>
    </row>
    <row r="447" spans="1:11">
      <c r="A447" s="72">
        <f t="shared" si="66"/>
        <v>30</v>
      </c>
      <c r="B447" s="210" t="s">
        <v>643</v>
      </c>
      <c r="C447" s="211" t="s">
        <v>33</v>
      </c>
      <c r="D447" s="211" t="s">
        <v>697</v>
      </c>
      <c r="E447" s="194"/>
      <c r="F447" s="194"/>
      <c r="G447" s="67">
        <f t="shared" si="67"/>
        <v>635.68000000000006</v>
      </c>
      <c r="H447" s="194"/>
      <c r="I447" s="194">
        <v>578</v>
      </c>
      <c r="J447" s="68">
        <f t="shared" si="68"/>
        <v>5581.7799999999979</v>
      </c>
      <c r="K447" s="219" t="s">
        <v>10</v>
      </c>
    </row>
    <row r="448" spans="1:11">
      <c r="A448" s="72">
        <f t="shared" si="66"/>
        <v>31</v>
      </c>
      <c r="B448" s="210" t="s">
        <v>643</v>
      </c>
      <c r="C448" s="211" t="s">
        <v>34</v>
      </c>
      <c r="D448" s="211" t="s">
        <v>698</v>
      </c>
      <c r="E448" s="194"/>
      <c r="F448" s="194"/>
      <c r="G448" s="67">
        <f t="shared" si="67"/>
        <v>635.68000000000006</v>
      </c>
      <c r="H448" s="194"/>
      <c r="I448" s="194">
        <v>66.97</v>
      </c>
      <c r="J448" s="68">
        <f t="shared" si="68"/>
        <v>5514.8099999999977</v>
      </c>
      <c r="K448" s="219" t="s">
        <v>107</v>
      </c>
    </row>
    <row r="449" spans="1:11">
      <c r="A449" s="72">
        <f t="shared" si="66"/>
        <v>32</v>
      </c>
      <c r="B449" s="210" t="s">
        <v>644</v>
      </c>
      <c r="C449" s="211" t="s">
        <v>35</v>
      </c>
      <c r="D449" s="211" t="s">
        <v>734</v>
      </c>
      <c r="E449" s="194"/>
      <c r="F449" s="194"/>
      <c r="G449" s="67">
        <f t="shared" si="67"/>
        <v>635.68000000000006</v>
      </c>
      <c r="H449" s="194"/>
      <c r="I449" s="194">
        <v>360</v>
      </c>
      <c r="J449" s="68">
        <f t="shared" si="68"/>
        <v>5154.8099999999977</v>
      </c>
      <c r="K449" s="219" t="s">
        <v>12</v>
      </c>
    </row>
    <row r="450" spans="1:11">
      <c r="A450" s="72">
        <f t="shared" si="66"/>
        <v>33</v>
      </c>
      <c r="B450" s="210" t="s">
        <v>645</v>
      </c>
      <c r="C450" s="211" t="s">
        <v>36</v>
      </c>
      <c r="D450" s="211" t="s">
        <v>699</v>
      </c>
      <c r="E450" s="194"/>
      <c r="F450" s="194"/>
      <c r="G450" s="67">
        <f t="shared" si="67"/>
        <v>635.68000000000006</v>
      </c>
      <c r="H450" s="194">
        <v>330</v>
      </c>
      <c r="I450" s="194"/>
      <c r="J450" s="68">
        <f t="shared" si="68"/>
        <v>5484.8099999999977</v>
      </c>
      <c r="K450" s="219"/>
    </row>
    <row r="451" spans="1:11" ht="13.5" thickBot="1">
      <c r="A451" s="71">
        <f t="shared" si="66"/>
        <v>34</v>
      </c>
      <c r="B451" s="216" t="s">
        <v>645</v>
      </c>
      <c r="C451" s="217" t="s">
        <v>353</v>
      </c>
      <c r="D451" s="217" t="s">
        <v>228</v>
      </c>
      <c r="E451" s="218"/>
      <c r="F451" s="218"/>
      <c r="G451" s="69">
        <f t="shared" si="67"/>
        <v>635.68000000000006</v>
      </c>
      <c r="H451" s="218"/>
      <c r="I451" s="218">
        <v>3.9</v>
      </c>
      <c r="J451" s="70">
        <f t="shared" si="68"/>
        <v>5480.909999999998</v>
      </c>
      <c r="K451" s="220"/>
    </row>
    <row r="452" spans="1:11">
      <c r="A452" s="73">
        <f t="shared" si="66"/>
        <v>35</v>
      </c>
      <c r="B452" s="213" t="s">
        <v>646</v>
      </c>
      <c r="C452" s="214" t="s">
        <v>22</v>
      </c>
      <c r="D452" s="214" t="s">
        <v>255</v>
      </c>
      <c r="E452" s="215"/>
      <c r="F452" s="215"/>
      <c r="G452" s="65">
        <f t="shared" si="67"/>
        <v>635.68000000000006</v>
      </c>
      <c r="H452" s="215"/>
      <c r="I452" s="215">
        <v>1.3</v>
      </c>
      <c r="J452" s="66">
        <f t="shared" si="68"/>
        <v>5479.6099999999979</v>
      </c>
      <c r="K452" s="221"/>
    </row>
    <row r="453" spans="1:11">
      <c r="A453" s="72">
        <f t="shared" si="66"/>
        <v>36</v>
      </c>
      <c r="B453" s="210" t="s">
        <v>647</v>
      </c>
      <c r="C453" s="211" t="s">
        <v>37</v>
      </c>
      <c r="D453" s="211" t="s">
        <v>700</v>
      </c>
      <c r="E453" s="194"/>
      <c r="F453" s="194"/>
      <c r="G453" s="67">
        <f t="shared" si="67"/>
        <v>635.68000000000006</v>
      </c>
      <c r="H453" s="194">
        <v>562</v>
      </c>
      <c r="I453" s="194"/>
      <c r="J453" s="68">
        <f t="shared" si="68"/>
        <v>6041.6099999999979</v>
      </c>
      <c r="K453" s="219"/>
    </row>
    <row r="454" spans="1:11">
      <c r="A454" s="72">
        <f t="shared" si="66"/>
        <v>37</v>
      </c>
      <c r="B454" s="210" t="s">
        <v>648</v>
      </c>
      <c r="C454" s="211" t="s">
        <v>38</v>
      </c>
      <c r="D454" s="211" t="s">
        <v>701</v>
      </c>
      <c r="E454" s="194"/>
      <c r="F454" s="194"/>
      <c r="G454" s="67">
        <f>G453+E454-F454</f>
        <v>635.68000000000006</v>
      </c>
      <c r="H454" s="194"/>
      <c r="I454" s="194">
        <v>84.85</v>
      </c>
      <c r="J454" s="68">
        <f>J453+H454-I454</f>
        <v>5956.7599999999975</v>
      </c>
      <c r="K454" s="219" t="s">
        <v>107</v>
      </c>
    </row>
    <row r="455" spans="1:11">
      <c r="A455" s="72">
        <f t="shared" si="66"/>
        <v>38</v>
      </c>
      <c r="B455" s="210" t="s">
        <v>648</v>
      </c>
      <c r="C455" s="211" t="s">
        <v>92</v>
      </c>
      <c r="D455" s="211" t="s">
        <v>702</v>
      </c>
      <c r="E455" s="194"/>
      <c r="F455" s="194"/>
      <c r="G455" s="67">
        <f t="shared" ref="G455:G462" si="69">G454+E455-F455</f>
        <v>635.68000000000006</v>
      </c>
      <c r="H455" s="194"/>
      <c r="I455" s="194">
        <v>28.43</v>
      </c>
      <c r="J455" s="68">
        <f t="shared" ref="J455:J462" si="70">J454+H455-I455</f>
        <v>5928.3299999999972</v>
      </c>
      <c r="K455" s="219" t="s">
        <v>106</v>
      </c>
    </row>
    <row r="456" spans="1:11">
      <c r="A456" s="72">
        <f t="shared" si="66"/>
        <v>39</v>
      </c>
      <c r="B456" s="210" t="s">
        <v>649</v>
      </c>
      <c r="C456" s="211" t="s">
        <v>365</v>
      </c>
      <c r="D456" s="211" t="s">
        <v>703</v>
      </c>
      <c r="E456" s="194"/>
      <c r="F456" s="194"/>
      <c r="G456" s="67">
        <f t="shared" si="69"/>
        <v>635.68000000000006</v>
      </c>
      <c r="H456" s="194">
        <v>825</v>
      </c>
      <c r="I456" s="194"/>
      <c r="J456" s="68">
        <f t="shared" si="70"/>
        <v>6753.3299999999972</v>
      </c>
      <c r="K456" s="219"/>
    </row>
    <row r="457" spans="1:11" ht="13.5" thickBot="1">
      <c r="A457" s="71">
        <f t="shared" si="66"/>
        <v>40</v>
      </c>
      <c r="B457" s="216" t="s">
        <v>649</v>
      </c>
      <c r="C457" s="217" t="s">
        <v>366</v>
      </c>
      <c r="D457" s="217" t="s">
        <v>228</v>
      </c>
      <c r="E457" s="218"/>
      <c r="F457" s="218"/>
      <c r="G457" s="69">
        <f t="shared" si="69"/>
        <v>635.68000000000006</v>
      </c>
      <c r="H457" s="218"/>
      <c r="I457" s="218">
        <v>3.9</v>
      </c>
      <c r="J457" s="70">
        <f t="shared" si="70"/>
        <v>6749.4299999999976</v>
      </c>
      <c r="K457" s="220"/>
    </row>
    <row r="458" spans="1:11">
      <c r="A458" s="73">
        <f t="shared" si="66"/>
        <v>41</v>
      </c>
      <c r="B458" s="213" t="s">
        <v>650</v>
      </c>
      <c r="C458" s="214" t="s">
        <v>23</v>
      </c>
      <c r="D458" s="214" t="s">
        <v>255</v>
      </c>
      <c r="E458" s="215"/>
      <c r="F458" s="215"/>
      <c r="G458" s="65">
        <f t="shared" si="69"/>
        <v>635.68000000000006</v>
      </c>
      <c r="H458" s="215"/>
      <c r="I458" s="215">
        <v>1.3</v>
      </c>
      <c r="J458" s="66">
        <f t="shared" si="70"/>
        <v>6748.1299999999974</v>
      </c>
      <c r="K458" s="221"/>
    </row>
    <row r="459" spans="1:11">
      <c r="A459" s="72">
        <f t="shared" si="66"/>
        <v>42</v>
      </c>
      <c r="B459" s="210" t="s">
        <v>651</v>
      </c>
      <c r="C459" s="211" t="s">
        <v>24</v>
      </c>
      <c r="D459" s="211" t="s">
        <v>704</v>
      </c>
      <c r="E459" s="194"/>
      <c r="F459" s="194"/>
      <c r="G459" s="67">
        <f t="shared" si="69"/>
        <v>635.68000000000006</v>
      </c>
      <c r="H459" s="194"/>
      <c r="I459" s="194">
        <v>485</v>
      </c>
      <c r="J459" s="68">
        <f t="shared" si="70"/>
        <v>6263.1299999999974</v>
      </c>
      <c r="K459" s="219"/>
    </row>
    <row r="460" spans="1:11">
      <c r="A460" s="72">
        <f t="shared" si="66"/>
        <v>43</v>
      </c>
      <c r="B460" s="210" t="s">
        <v>652</v>
      </c>
      <c r="C460" s="211" t="s">
        <v>613</v>
      </c>
      <c r="D460" s="211" t="s">
        <v>236</v>
      </c>
      <c r="E460" s="194"/>
      <c r="F460" s="194">
        <v>120</v>
      </c>
      <c r="G460" s="67">
        <f t="shared" si="69"/>
        <v>515.68000000000006</v>
      </c>
      <c r="H460" s="194"/>
      <c r="I460" s="194"/>
      <c r="J460" s="68">
        <f t="shared" si="70"/>
        <v>6263.1299999999974</v>
      </c>
      <c r="K460" s="219" t="s">
        <v>11</v>
      </c>
    </row>
    <row r="461" spans="1:11">
      <c r="A461" s="72">
        <f t="shared" si="66"/>
        <v>44</v>
      </c>
      <c r="B461" s="210" t="s">
        <v>653</v>
      </c>
      <c r="C461" s="211" t="s">
        <v>614</v>
      </c>
      <c r="D461" s="211" t="s">
        <v>705</v>
      </c>
      <c r="E461" s="194"/>
      <c r="F461" s="194">
        <v>6</v>
      </c>
      <c r="G461" s="67">
        <f t="shared" si="69"/>
        <v>509.68000000000006</v>
      </c>
      <c r="H461" s="194"/>
      <c r="I461" s="194"/>
      <c r="J461" s="68">
        <f t="shared" si="70"/>
        <v>6263.1299999999974</v>
      </c>
      <c r="K461" s="219" t="s">
        <v>464</v>
      </c>
    </row>
    <row r="462" spans="1:11">
      <c r="A462" s="72">
        <f t="shared" si="66"/>
        <v>45</v>
      </c>
      <c r="B462" s="210" t="s">
        <v>654</v>
      </c>
      <c r="C462" s="211" t="s">
        <v>39</v>
      </c>
      <c r="D462" s="211" t="s">
        <v>706</v>
      </c>
      <c r="E462" s="194"/>
      <c r="F462" s="194"/>
      <c r="G462" s="67">
        <f t="shared" si="69"/>
        <v>509.68000000000006</v>
      </c>
      <c r="H462" s="194"/>
      <c r="I462" s="194">
        <v>70.569999999999993</v>
      </c>
      <c r="J462" s="68">
        <f t="shared" si="70"/>
        <v>6192.5599999999977</v>
      </c>
      <c r="K462" s="219" t="s">
        <v>107</v>
      </c>
    </row>
    <row r="463" spans="1:11">
      <c r="A463" s="72">
        <f t="shared" si="66"/>
        <v>46</v>
      </c>
      <c r="B463" s="210" t="s">
        <v>654</v>
      </c>
      <c r="C463" s="211" t="s">
        <v>40</v>
      </c>
      <c r="D463" s="211" t="s">
        <v>707</v>
      </c>
      <c r="E463" s="194"/>
      <c r="F463" s="194"/>
      <c r="G463" s="67">
        <f>G462+E463-F463</f>
        <v>509.68000000000006</v>
      </c>
      <c r="H463" s="194"/>
      <c r="I463" s="194">
        <v>27</v>
      </c>
      <c r="J463" s="68">
        <f>J462+H463-I463</f>
        <v>6165.5599999999977</v>
      </c>
      <c r="K463" s="219" t="s">
        <v>93</v>
      </c>
    </row>
    <row r="464" spans="1:11">
      <c r="A464" s="72">
        <f t="shared" si="66"/>
        <v>47</v>
      </c>
      <c r="B464" s="210" t="s">
        <v>655</v>
      </c>
      <c r="C464" s="211" t="s">
        <v>615</v>
      </c>
      <c r="D464" s="211" t="s">
        <v>708</v>
      </c>
      <c r="E464" s="194"/>
      <c r="F464" s="194">
        <v>20</v>
      </c>
      <c r="G464" s="67">
        <f t="shared" ref="G464:G473" si="71">G463+E464-F464</f>
        <v>489.68000000000006</v>
      </c>
      <c r="H464" s="194"/>
      <c r="I464" s="194"/>
      <c r="J464" s="68">
        <f t="shared" ref="J464:J473" si="72">J463+H464-I464</f>
        <v>6165.5599999999977</v>
      </c>
      <c r="K464" s="219" t="s">
        <v>98</v>
      </c>
    </row>
    <row r="465" spans="1:11">
      <c r="A465" s="72">
        <f t="shared" si="66"/>
        <v>48</v>
      </c>
      <c r="B465" s="210" t="s">
        <v>656</v>
      </c>
      <c r="C465" s="211" t="s">
        <v>85</v>
      </c>
      <c r="D465" s="211" t="s">
        <v>733</v>
      </c>
      <c r="E465" s="194"/>
      <c r="F465" s="194"/>
      <c r="G465" s="67">
        <f t="shared" si="71"/>
        <v>489.68000000000006</v>
      </c>
      <c r="H465" s="194"/>
      <c r="I465" s="194">
        <v>72</v>
      </c>
      <c r="J465" s="68">
        <f t="shared" si="72"/>
        <v>6093.5599999999977</v>
      </c>
      <c r="K465" s="219" t="s">
        <v>11</v>
      </c>
    </row>
    <row r="466" spans="1:11">
      <c r="A466" s="72">
        <f t="shared" si="66"/>
        <v>49</v>
      </c>
      <c r="B466" s="210" t="s">
        <v>656</v>
      </c>
      <c r="C466" s="211" t="s">
        <v>103</v>
      </c>
      <c r="D466" s="211" t="s">
        <v>709</v>
      </c>
      <c r="E466" s="194"/>
      <c r="F466" s="194"/>
      <c r="G466" s="67">
        <f t="shared" si="71"/>
        <v>489.68000000000006</v>
      </c>
      <c r="H466" s="194"/>
      <c r="I466" s="194">
        <v>444</v>
      </c>
      <c r="J466" s="68">
        <f t="shared" si="72"/>
        <v>5649.5599999999977</v>
      </c>
      <c r="K466" s="219" t="s">
        <v>742</v>
      </c>
    </row>
    <row r="467" spans="1:11">
      <c r="A467" s="72">
        <f t="shared" si="66"/>
        <v>50</v>
      </c>
      <c r="B467" s="210" t="s">
        <v>657</v>
      </c>
      <c r="C467" s="211" t="s">
        <v>104</v>
      </c>
      <c r="D467" s="211" t="s">
        <v>710</v>
      </c>
      <c r="E467" s="194"/>
      <c r="F467" s="194"/>
      <c r="G467" s="67">
        <f t="shared" si="71"/>
        <v>489.68000000000006</v>
      </c>
      <c r="H467" s="194">
        <v>459</v>
      </c>
      <c r="I467" s="194"/>
      <c r="J467" s="68">
        <f t="shared" si="72"/>
        <v>6108.5599999999977</v>
      </c>
      <c r="K467" s="219"/>
    </row>
    <row r="468" spans="1:11">
      <c r="A468" s="72">
        <f t="shared" si="66"/>
        <v>51</v>
      </c>
      <c r="B468" s="210" t="s">
        <v>657</v>
      </c>
      <c r="C468" s="211" t="s">
        <v>379</v>
      </c>
      <c r="D468" s="211" t="s">
        <v>255</v>
      </c>
      <c r="E468" s="194"/>
      <c r="F468" s="194"/>
      <c r="G468" s="67">
        <f t="shared" si="71"/>
        <v>489.68000000000006</v>
      </c>
      <c r="H468" s="194"/>
      <c r="I468" s="194">
        <v>1.3</v>
      </c>
      <c r="J468" s="68">
        <f t="shared" si="72"/>
        <v>6107.2599999999975</v>
      </c>
      <c r="K468" s="219"/>
    </row>
    <row r="469" spans="1:11" ht="13.5" thickBot="1">
      <c r="A469" s="71">
        <f t="shared" si="66"/>
        <v>52</v>
      </c>
      <c r="B469" s="216" t="s">
        <v>657</v>
      </c>
      <c r="C469" s="217" t="s">
        <v>380</v>
      </c>
      <c r="D469" s="217" t="s">
        <v>228</v>
      </c>
      <c r="E469" s="218"/>
      <c r="F469" s="218"/>
      <c r="G469" s="69">
        <f t="shared" si="71"/>
        <v>489.68000000000006</v>
      </c>
      <c r="H469" s="218"/>
      <c r="I469" s="218">
        <v>3.9</v>
      </c>
      <c r="J469" s="70">
        <f t="shared" si="72"/>
        <v>6103.3599999999979</v>
      </c>
      <c r="K469" s="220"/>
    </row>
    <row r="470" spans="1:11">
      <c r="A470" s="73">
        <f t="shared" si="66"/>
        <v>53</v>
      </c>
      <c r="B470" s="213" t="s">
        <v>658</v>
      </c>
      <c r="C470" s="214" t="s">
        <v>25</v>
      </c>
      <c r="D470" s="214" t="s">
        <v>711</v>
      </c>
      <c r="E470" s="215"/>
      <c r="F470" s="215"/>
      <c r="G470" s="65">
        <f t="shared" si="71"/>
        <v>489.68000000000006</v>
      </c>
      <c r="H470" s="215"/>
      <c r="I470" s="215">
        <v>77.239999999999995</v>
      </c>
      <c r="J470" s="66">
        <f t="shared" si="72"/>
        <v>6026.1199999999981</v>
      </c>
      <c r="K470" s="221" t="s">
        <v>107</v>
      </c>
    </row>
    <row r="471" spans="1:11">
      <c r="A471" s="72">
        <f t="shared" si="66"/>
        <v>54</v>
      </c>
      <c r="B471" s="210" t="s">
        <v>658</v>
      </c>
      <c r="C471" s="211" t="s">
        <v>616</v>
      </c>
      <c r="D471" s="211" t="s">
        <v>712</v>
      </c>
      <c r="E471" s="194"/>
      <c r="F471" s="194">
        <v>4.2</v>
      </c>
      <c r="G471" s="67">
        <f t="shared" si="71"/>
        <v>485.48000000000008</v>
      </c>
      <c r="H471" s="194"/>
      <c r="I471" s="194"/>
      <c r="J471" s="68">
        <f t="shared" si="72"/>
        <v>6026.1199999999981</v>
      </c>
      <c r="K471" s="219" t="s">
        <v>11</v>
      </c>
    </row>
    <row r="472" spans="1:11">
      <c r="A472" s="72">
        <f t="shared" si="66"/>
        <v>55</v>
      </c>
      <c r="B472" s="210" t="s">
        <v>659</v>
      </c>
      <c r="C472" s="211" t="s">
        <v>26</v>
      </c>
      <c r="D472" s="211" t="s">
        <v>713</v>
      </c>
      <c r="E472" s="194"/>
      <c r="F472" s="194"/>
      <c r="G472" s="67">
        <f t="shared" si="71"/>
        <v>485.48000000000008</v>
      </c>
      <c r="H472" s="194">
        <v>14</v>
      </c>
      <c r="I472" s="194"/>
      <c r="J472" s="68">
        <f t="shared" si="72"/>
        <v>6040.1199999999981</v>
      </c>
      <c r="K472" s="219"/>
    </row>
    <row r="473" spans="1:11">
      <c r="A473" s="72">
        <f t="shared" si="66"/>
        <v>56</v>
      </c>
      <c r="B473" s="210" t="s">
        <v>660</v>
      </c>
      <c r="C473" s="211" t="s">
        <v>27</v>
      </c>
      <c r="D473" s="211" t="s">
        <v>714</v>
      </c>
      <c r="E473" s="194"/>
      <c r="F473" s="194"/>
      <c r="G473" s="67">
        <f t="shared" si="71"/>
        <v>485.48000000000008</v>
      </c>
      <c r="H473" s="194"/>
      <c r="I473" s="194">
        <v>100</v>
      </c>
      <c r="J473" s="68">
        <f t="shared" si="72"/>
        <v>5940.1199999999981</v>
      </c>
      <c r="K473" s="219"/>
    </row>
    <row r="474" spans="1:11">
      <c r="A474" s="72">
        <f t="shared" si="66"/>
        <v>57</v>
      </c>
      <c r="B474" s="210" t="s">
        <v>660</v>
      </c>
      <c r="C474" s="211" t="s">
        <v>48</v>
      </c>
      <c r="D474" s="211" t="s">
        <v>715</v>
      </c>
      <c r="E474" s="194"/>
      <c r="F474" s="194"/>
      <c r="G474" s="67">
        <f>G473+E474-F474</f>
        <v>485.48000000000008</v>
      </c>
      <c r="H474" s="194"/>
      <c r="I474" s="194">
        <v>14</v>
      </c>
      <c r="J474" s="68">
        <f>J473+H474-I474</f>
        <v>5926.1199999999981</v>
      </c>
      <c r="K474" s="219"/>
    </row>
    <row r="475" spans="1:11">
      <c r="A475" s="72">
        <f t="shared" si="66"/>
        <v>58</v>
      </c>
      <c r="B475" s="210" t="s">
        <v>661</v>
      </c>
      <c r="C475" s="211" t="s">
        <v>389</v>
      </c>
      <c r="D475" s="211" t="s">
        <v>716</v>
      </c>
      <c r="E475" s="194"/>
      <c r="F475" s="194"/>
      <c r="G475" s="67">
        <f t="shared" ref="G475:G482" si="73">G474+E475-F475</f>
        <v>485.48000000000008</v>
      </c>
      <c r="H475" s="194">
        <v>510</v>
      </c>
      <c r="I475" s="194"/>
      <c r="J475" s="68">
        <f t="shared" ref="J475:J482" si="74">J474+H475-I475</f>
        <v>6436.1199999999981</v>
      </c>
      <c r="K475" s="219"/>
    </row>
    <row r="476" spans="1:11">
      <c r="A476" s="72">
        <f t="shared" si="66"/>
        <v>59</v>
      </c>
      <c r="B476" s="210" t="s">
        <v>661</v>
      </c>
      <c r="C476" s="211" t="s">
        <v>390</v>
      </c>
      <c r="D476" s="211" t="s">
        <v>255</v>
      </c>
      <c r="E476" s="194"/>
      <c r="F476" s="194"/>
      <c r="G476" s="67">
        <f t="shared" si="73"/>
        <v>485.48000000000008</v>
      </c>
      <c r="H476" s="194"/>
      <c r="I476" s="194">
        <v>1.3</v>
      </c>
      <c r="J476" s="68">
        <f t="shared" si="74"/>
        <v>6434.8199999999979</v>
      </c>
      <c r="K476" s="219"/>
    </row>
    <row r="477" spans="1:11" ht="13.5" thickBot="1">
      <c r="A477" s="71">
        <f t="shared" si="66"/>
        <v>60</v>
      </c>
      <c r="B477" s="216" t="s">
        <v>661</v>
      </c>
      <c r="C477" s="217" t="s">
        <v>391</v>
      </c>
      <c r="D477" s="217" t="s">
        <v>228</v>
      </c>
      <c r="E477" s="218"/>
      <c r="F477" s="218"/>
      <c r="G477" s="69">
        <f t="shared" si="73"/>
        <v>485.48000000000008</v>
      </c>
      <c r="H477" s="218"/>
      <c r="I477" s="218">
        <v>3.9</v>
      </c>
      <c r="J477" s="70">
        <f t="shared" si="74"/>
        <v>6430.9199999999983</v>
      </c>
      <c r="K477" s="220"/>
    </row>
    <row r="478" spans="1:11">
      <c r="A478" s="73">
        <f t="shared" si="66"/>
        <v>61</v>
      </c>
      <c r="B478" s="213" t="s">
        <v>662</v>
      </c>
      <c r="C478" s="214" t="s">
        <v>28</v>
      </c>
      <c r="D478" s="214" t="s">
        <v>717</v>
      </c>
      <c r="E478" s="215"/>
      <c r="F478" s="215"/>
      <c r="G478" s="65">
        <f t="shared" si="73"/>
        <v>485.48000000000008</v>
      </c>
      <c r="H478" s="215"/>
      <c r="I478" s="215">
        <v>3.5</v>
      </c>
      <c r="J478" s="66">
        <f t="shared" si="74"/>
        <v>6427.4199999999983</v>
      </c>
      <c r="K478" s="221"/>
    </row>
    <row r="479" spans="1:11">
      <c r="A479" s="72">
        <f t="shared" si="66"/>
        <v>62</v>
      </c>
      <c r="B479" s="210" t="s">
        <v>662</v>
      </c>
      <c r="C479" s="211" t="s">
        <v>29</v>
      </c>
      <c r="D479" s="211" t="s">
        <v>255</v>
      </c>
      <c r="E479" s="194"/>
      <c r="F479" s="194"/>
      <c r="G479" s="67">
        <f t="shared" si="73"/>
        <v>485.48000000000008</v>
      </c>
      <c r="H479" s="194"/>
      <c r="I479" s="194">
        <v>0.04</v>
      </c>
      <c r="J479" s="68">
        <f t="shared" si="74"/>
        <v>6427.3799999999983</v>
      </c>
      <c r="K479" s="219"/>
    </row>
    <row r="480" spans="1:11">
      <c r="A480" s="72">
        <f t="shared" si="66"/>
        <v>63</v>
      </c>
      <c r="B480" s="210" t="s">
        <v>663</v>
      </c>
      <c r="C480" s="211" t="s">
        <v>617</v>
      </c>
      <c r="D480" s="211" t="s">
        <v>718</v>
      </c>
      <c r="E480" s="194"/>
      <c r="F480" s="194">
        <v>8</v>
      </c>
      <c r="G480" s="67">
        <f t="shared" si="73"/>
        <v>477.48000000000008</v>
      </c>
      <c r="H480" s="194"/>
      <c r="I480" s="194"/>
      <c r="J480" s="68">
        <f t="shared" si="74"/>
        <v>6427.3799999999983</v>
      </c>
      <c r="K480" s="219" t="s">
        <v>743</v>
      </c>
    </row>
    <row r="481" spans="1:11">
      <c r="A481" s="72">
        <f t="shared" si="66"/>
        <v>64</v>
      </c>
      <c r="B481" s="210" t="s">
        <v>663</v>
      </c>
      <c r="C481" s="211" t="s">
        <v>618</v>
      </c>
      <c r="D481" s="211" t="s">
        <v>305</v>
      </c>
      <c r="E481" s="194">
        <v>50</v>
      </c>
      <c r="F481" s="194"/>
      <c r="G481" s="67">
        <f t="shared" si="73"/>
        <v>527.48</v>
      </c>
      <c r="H481" s="194"/>
      <c r="I481" s="194"/>
      <c r="J481" s="68">
        <f t="shared" si="74"/>
        <v>6427.3799999999983</v>
      </c>
      <c r="K481" s="219"/>
    </row>
    <row r="482" spans="1:11">
      <c r="A482" s="72">
        <f t="shared" si="66"/>
        <v>65</v>
      </c>
      <c r="B482" s="210" t="s">
        <v>664</v>
      </c>
      <c r="C482" s="211" t="s">
        <v>30</v>
      </c>
      <c r="D482" s="211" t="s">
        <v>163</v>
      </c>
      <c r="E482" s="194"/>
      <c r="F482" s="194"/>
      <c r="G482" s="67">
        <f t="shared" si="73"/>
        <v>527.48</v>
      </c>
      <c r="H482" s="194"/>
      <c r="I482" s="194">
        <v>50</v>
      </c>
      <c r="J482" s="68">
        <f t="shared" si="74"/>
        <v>6377.3799999999983</v>
      </c>
      <c r="K482" s="219"/>
    </row>
    <row r="483" spans="1:11">
      <c r="A483" s="72">
        <f t="shared" ref="A483:A497" si="75">A482+1</f>
        <v>66</v>
      </c>
      <c r="B483" s="210" t="s">
        <v>664</v>
      </c>
      <c r="C483" s="211" t="s">
        <v>49</v>
      </c>
      <c r="D483" s="211" t="s">
        <v>228</v>
      </c>
      <c r="E483" s="194"/>
      <c r="F483" s="194"/>
      <c r="G483" s="67">
        <f>G482+E483-F483</f>
        <v>527.48</v>
      </c>
      <c r="H483" s="194"/>
      <c r="I483" s="194">
        <v>0.2</v>
      </c>
      <c r="J483" s="68">
        <f>J482+H483-I483</f>
        <v>6377.1799999999985</v>
      </c>
      <c r="K483" s="219"/>
    </row>
    <row r="484" spans="1:11">
      <c r="A484" s="72">
        <f t="shared" si="75"/>
        <v>67</v>
      </c>
      <c r="B484" s="210" t="s">
        <v>665</v>
      </c>
      <c r="C484" s="211" t="s">
        <v>50</v>
      </c>
      <c r="D484" s="211" t="s">
        <v>719</v>
      </c>
      <c r="E484" s="194"/>
      <c r="F484" s="194"/>
      <c r="G484" s="67">
        <f t="shared" ref="G484:G493" si="76">G483+E484-F484</f>
        <v>527.48</v>
      </c>
      <c r="H484" s="194"/>
      <c r="I484" s="194">
        <v>76.819999999999993</v>
      </c>
      <c r="J484" s="68">
        <f t="shared" ref="J484:J493" si="77">J483+H484-I484</f>
        <v>6300.3599999999988</v>
      </c>
      <c r="K484" s="219" t="s">
        <v>744</v>
      </c>
    </row>
    <row r="485" spans="1:11">
      <c r="A485" s="72">
        <f t="shared" si="75"/>
        <v>68</v>
      </c>
      <c r="B485" s="210" t="s">
        <v>665</v>
      </c>
      <c r="C485" s="211" t="s">
        <v>619</v>
      </c>
      <c r="D485" s="211" t="s">
        <v>720</v>
      </c>
      <c r="E485" s="194"/>
      <c r="F485" s="194">
        <v>21.46</v>
      </c>
      <c r="G485" s="67">
        <f t="shared" si="76"/>
        <v>506.02000000000004</v>
      </c>
      <c r="H485" s="194"/>
      <c r="I485" s="194"/>
      <c r="J485" s="68">
        <f t="shared" si="77"/>
        <v>6300.3599999999988</v>
      </c>
      <c r="K485" s="219" t="s">
        <v>12</v>
      </c>
    </row>
    <row r="486" spans="1:11">
      <c r="A486" s="72">
        <f t="shared" si="75"/>
        <v>69</v>
      </c>
      <c r="B486" s="210" t="s">
        <v>665</v>
      </c>
      <c r="C486" s="211" t="s">
        <v>620</v>
      </c>
      <c r="D486" s="211" t="s">
        <v>721</v>
      </c>
      <c r="E486" s="194"/>
      <c r="F486" s="194">
        <v>22.85</v>
      </c>
      <c r="G486" s="67">
        <f t="shared" si="76"/>
        <v>483.17</v>
      </c>
      <c r="H486" s="194"/>
      <c r="I486" s="194"/>
      <c r="J486" s="68">
        <f t="shared" si="77"/>
        <v>6300.3599999999988</v>
      </c>
      <c r="K486" s="219" t="s">
        <v>743</v>
      </c>
    </row>
    <row r="487" spans="1:11">
      <c r="A487" s="72">
        <f t="shared" si="75"/>
        <v>70</v>
      </c>
      <c r="B487" s="210" t="s">
        <v>666</v>
      </c>
      <c r="C487" s="211" t="s">
        <v>621</v>
      </c>
      <c r="D487" s="211" t="s">
        <v>722</v>
      </c>
      <c r="E487" s="194"/>
      <c r="F487" s="194">
        <v>85.8</v>
      </c>
      <c r="G487" s="67">
        <f t="shared" si="76"/>
        <v>397.37</v>
      </c>
      <c r="H487" s="194"/>
      <c r="I487" s="194"/>
      <c r="J487" s="68">
        <f t="shared" si="77"/>
        <v>6300.3599999999988</v>
      </c>
      <c r="K487" s="219" t="s">
        <v>464</v>
      </c>
    </row>
    <row r="488" spans="1:11">
      <c r="A488" s="72">
        <f t="shared" si="75"/>
        <v>71</v>
      </c>
      <c r="B488" s="210" t="s">
        <v>667</v>
      </c>
      <c r="C488" s="211" t="s">
        <v>51</v>
      </c>
      <c r="D488" s="211" t="s">
        <v>723</v>
      </c>
      <c r="E488" s="194"/>
      <c r="F488" s="194"/>
      <c r="G488" s="67">
        <f t="shared" si="76"/>
        <v>397.37</v>
      </c>
      <c r="H488" s="194"/>
      <c r="I488" s="194">
        <v>40</v>
      </c>
      <c r="J488" s="68">
        <f t="shared" si="77"/>
        <v>6260.3599999999988</v>
      </c>
      <c r="K488" s="219" t="s">
        <v>742</v>
      </c>
    </row>
    <row r="489" spans="1:11">
      <c r="A489" s="72">
        <f t="shared" si="75"/>
        <v>72</v>
      </c>
      <c r="B489" s="210" t="s">
        <v>668</v>
      </c>
      <c r="C489" s="211" t="s">
        <v>405</v>
      </c>
      <c r="D489" s="211" t="s">
        <v>724</v>
      </c>
      <c r="E489" s="194"/>
      <c r="F489" s="194"/>
      <c r="G489" s="67">
        <f t="shared" si="76"/>
        <v>397.37</v>
      </c>
      <c r="H489" s="194">
        <v>561</v>
      </c>
      <c r="I489" s="194"/>
      <c r="J489" s="68">
        <f t="shared" si="77"/>
        <v>6821.3599999999988</v>
      </c>
      <c r="K489" s="219"/>
    </row>
    <row r="490" spans="1:11">
      <c r="A490" s="72">
        <f t="shared" si="75"/>
        <v>73</v>
      </c>
      <c r="B490" s="210" t="s">
        <v>668</v>
      </c>
      <c r="C490" s="211" t="s">
        <v>407</v>
      </c>
      <c r="D490" s="211" t="s">
        <v>255</v>
      </c>
      <c r="E490" s="194"/>
      <c r="F490" s="194"/>
      <c r="G490" s="67">
        <f t="shared" si="76"/>
        <v>397.37</v>
      </c>
      <c r="H490" s="194"/>
      <c r="I490" s="194">
        <v>1.22</v>
      </c>
      <c r="J490" s="68">
        <f t="shared" si="77"/>
        <v>6820.1399999999985</v>
      </c>
      <c r="K490" s="219"/>
    </row>
    <row r="491" spans="1:11" ht="13.5" thickBot="1">
      <c r="A491" s="71">
        <f t="shared" si="75"/>
        <v>74</v>
      </c>
      <c r="B491" s="216" t="s">
        <v>668</v>
      </c>
      <c r="C491" s="217" t="s">
        <v>408</v>
      </c>
      <c r="D491" s="217" t="s">
        <v>228</v>
      </c>
      <c r="E491" s="218"/>
      <c r="F491" s="218"/>
      <c r="G491" s="69">
        <f t="shared" si="76"/>
        <v>397.37</v>
      </c>
      <c r="H491" s="218"/>
      <c r="I491" s="218">
        <v>3.9</v>
      </c>
      <c r="J491" s="70">
        <f t="shared" si="77"/>
        <v>6816.2399999999989</v>
      </c>
      <c r="K491" s="220"/>
    </row>
    <row r="492" spans="1:11">
      <c r="A492" s="73">
        <f t="shared" si="75"/>
        <v>75</v>
      </c>
      <c r="B492" s="213" t="s">
        <v>669</v>
      </c>
      <c r="C492" s="214" t="s">
        <v>52</v>
      </c>
      <c r="D492" s="214" t="s">
        <v>228</v>
      </c>
      <c r="E492" s="215"/>
      <c r="F492" s="215"/>
      <c r="G492" s="65">
        <f t="shared" si="76"/>
        <v>397.37</v>
      </c>
      <c r="H492" s="215"/>
      <c r="I492" s="215">
        <v>0.3</v>
      </c>
      <c r="J492" s="66">
        <f t="shared" si="77"/>
        <v>6815.9399999999987</v>
      </c>
      <c r="K492" s="221"/>
    </row>
    <row r="493" spans="1:11">
      <c r="A493" s="72">
        <f t="shared" si="75"/>
        <v>76</v>
      </c>
      <c r="B493" s="210" t="s">
        <v>670</v>
      </c>
      <c r="C493" s="211" t="s">
        <v>55</v>
      </c>
      <c r="D493" s="211" t="s">
        <v>725</v>
      </c>
      <c r="E493" s="194"/>
      <c r="F493" s="194"/>
      <c r="G493" s="67">
        <f t="shared" si="76"/>
        <v>397.37</v>
      </c>
      <c r="H493" s="194"/>
      <c r="I493" s="194">
        <v>2028.5</v>
      </c>
      <c r="J493" s="68">
        <f t="shared" si="77"/>
        <v>4787.4399999999987</v>
      </c>
      <c r="K493" s="219" t="s">
        <v>93</v>
      </c>
    </row>
    <row r="494" spans="1:11">
      <c r="A494" s="72">
        <f t="shared" si="75"/>
        <v>77</v>
      </c>
      <c r="B494" s="210" t="s">
        <v>670</v>
      </c>
      <c r="C494" s="211" t="s">
        <v>622</v>
      </c>
      <c r="D494" s="211" t="s">
        <v>297</v>
      </c>
      <c r="E494" s="194">
        <v>66</v>
      </c>
      <c r="F494" s="194"/>
      <c r="G494" s="67">
        <f>G493+E494-F494</f>
        <v>463.37</v>
      </c>
      <c r="H494" s="194"/>
      <c r="I494" s="194"/>
      <c r="J494" s="68">
        <f>J493+H494-I494</f>
        <v>4787.4399999999987</v>
      </c>
      <c r="K494" s="219"/>
    </row>
    <row r="495" spans="1:11">
      <c r="A495" s="72">
        <f t="shared" si="75"/>
        <v>78</v>
      </c>
      <c r="B495" s="210" t="s">
        <v>671</v>
      </c>
      <c r="C495" s="211" t="s">
        <v>623</v>
      </c>
      <c r="D495" s="211" t="s">
        <v>732</v>
      </c>
      <c r="E495" s="194"/>
      <c r="F495" s="194">
        <v>16</v>
      </c>
      <c r="G495" s="67">
        <f>G494+E495-F495</f>
        <v>447.37</v>
      </c>
      <c r="H495" s="194"/>
      <c r="I495" s="194"/>
      <c r="J495" s="68">
        <f>J494+H495-I495</f>
        <v>4787.4399999999987</v>
      </c>
      <c r="K495" s="219" t="s">
        <v>742</v>
      </c>
    </row>
    <row r="496" spans="1:11">
      <c r="A496" s="72">
        <f t="shared" si="75"/>
        <v>79</v>
      </c>
      <c r="B496" s="210" t="s">
        <v>671</v>
      </c>
      <c r="C496" s="211" t="s">
        <v>624</v>
      </c>
      <c r="D496" s="211" t="s">
        <v>726</v>
      </c>
      <c r="E496" s="194"/>
      <c r="F496" s="194">
        <v>32</v>
      </c>
      <c r="G496" s="67">
        <f>G495+E496-F496</f>
        <v>415.37</v>
      </c>
      <c r="H496" s="194"/>
      <c r="I496" s="194"/>
      <c r="J496" s="68">
        <f>J495+H496-I496</f>
        <v>4787.4399999999987</v>
      </c>
      <c r="K496" s="219" t="s">
        <v>10</v>
      </c>
    </row>
    <row r="497" spans="1:11">
      <c r="A497" s="72">
        <f t="shared" si="75"/>
        <v>80</v>
      </c>
      <c r="B497" s="210" t="s">
        <v>672</v>
      </c>
      <c r="C497" s="211" t="s">
        <v>56</v>
      </c>
      <c r="D497" s="211" t="s">
        <v>727</v>
      </c>
      <c r="E497" s="194"/>
      <c r="F497" s="194"/>
      <c r="G497" s="67">
        <f t="shared" ref="G497:G507" si="78">G496+E497-F497</f>
        <v>415.37</v>
      </c>
      <c r="H497" s="194"/>
      <c r="I497" s="194">
        <v>78.930000000000007</v>
      </c>
      <c r="J497" s="68">
        <f t="shared" ref="J497:J507" si="79">J496+H497-I497</f>
        <v>4708.5099999999984</v>
      </c>
      <c r="K497" s="219" t="s">
        <v>744</v>
      </c>
    </row>
    <row r="498" spans="1:11">
      <c r="A498" s="72">
        <f>A497+1</f>
        <v>81</v>
      </c>
      <c r="B498" s="210" t="s">
        <v>673</v>
      </c>
      <c r="C498" s="211" t="s">
        <v>57</v>
      </c>
      <c r="D498" s="211" t="s">
        <v>731</v>
      </c>
      <c r="E498" s="194"/>
      <c r="F498" s="194"/>
      <c r="G498" s="67">
        <f t="shared" si="78"/>
        <v>415.37</v>
      </c>
      <c r="H498" s="194"/>
      <c r="I498" s="194">
        <v>225</v>
      </c>
      <c r="J498" s="68">
        <f t="shared" si="79"/>
        <v>4483.5099999999984</v>
      </c>
      <c r="K498" s="219"/>
    </row>
    <row r="499" spans="1:11">
      <c r="A499" s="72">
        <f>A498+1</f>
        <v>82</v>
      </c>
      <c r="B499" s="210" t="s">
        <v>674</v>
      </c>
      <c r="C499" s="211" t="s">
        <v>625</v>
      </c>
      <c r="D499" s="211" t="s">
        <v>728</v>
      </c>
      <c r="E499" s="194"/>
      <c r="F499" s="194">
        <v>45</v>
      </c>
      <c r="G499" s="67">
        <f t="shared" si="78"/>
        <v>370.37</v>
      </c>
      <c r="H499" s="194"/>
      <c r="I499" s="194"/>
      <c r="J499" s="68">
        <f t="shared" si="79"/>
        <v>4483.5099999999984</v>
      </c>
      <c r="K499" s="219" t="s">
        <v>53</v>
      </c>
    </row>
    <row r="500" spans="1:11">
      <c r="A500" s="72">
        <f>A499+1</f>
        <v>83</v>
      </c>
      <c r="B500" s="210" t="s">
        <v>675</v>
      </c>
      <c r="C500" s="211" t="s">
        <v>58</v>
      </c>
      <c r="D500" s="211" t="s">
        <v>729</v>
      </c>
      <c r="E500" s="194"/>
      <c r="F500" s="194"/>
      <c r="G500" s="67">
        <f t="shared" si="78"/>
        <v>370.37</v>
      </c>
      <c r="H500" s="194">
        <v>698</v>
      </c>
      <c r="I500" s="194"/>
      <c r="J500" s="68">
        <f t="shared" si="79"/>
        <v>5181.5099999999984</v>
      </c>
      <c r="K500" s="219"/>
    </row>
    <row r="501" spans="1:11">
      <c r="A501" s="72">
        <f>A500+1</f>
        <v>84</v>
      </c>
      <c r="B501" s="210" t="s">
        <v>675</v>
      </c>
      <c r="C501" s="211" t="s">
        <v>423</v>
      </c>
      <c r="D501" s="211" t="s">
        <v>255</v>
      </c>
      <c r="E501" s="194"/>
      <c r="F501" s="194"/>
      <c r="G501" s="67">
        <f t="shared" si="78"/>
        <v>370.37</v>
      </c>
      <c r="H501" s="194"/>
      <c r="I501" s="194">
        <v>1.3</v>
      </c>
      <c r="J501" s="68">
        <f t="shared" si="79"/>
        <v>5180.2099999999982</v>
      </c>
      <c r="K501" s="219"/>
    </row>
    <row r="502" spans="1:11" ht="13.5" thickBot="1">
      <c r="A502" s="71">
        <f>A501+1</f>
        <v>85</v>
      </c>
      <c r="B502" s="216" t="s">
        <v>675</v>
      </c>
      <c r="C502" s="217" t="s">
        <v>425</v>
      </c>
      <c r="D502" s="217" t="s">
        <v>228</v>
      </c>
      <c r="E502" s="218"/>
      <c r="F502" s="218"/>
      <c r="G502" s="69">
        <f t="shared" si="78"/>
        <v>370.37</v>
      </c>
      <c r="H502" s="218"/>
      <c r="I502" s="218">
        <v>3.9</v>
      </c>
      <c r="J502" s="70">
        <f t="shared" si="79"/>
        <v>5176.3099999999986</v>
      </c>
      <c r="K502" s="220"/>
    </row>
    <row r="503" spans="1:11">
      <c r="A503" s="73">
        <f t="shared" ref="A503:A508" si="80">A502+1</f>
        <v>86</v>
      </c>
      <c r="B503" s="213" t="s">
        <v>676</v>
      </c>
      <c r="C503" s="214" t="s">
        <v>59</v>
      </c>
      <c r="D503" s="214" t="s">
        <v>740</v>
      </c>
      <c r="E503" s="215"/>
      <c r="F503" s="215"/>
      <c r="G503" s="65">
        <f t="shared" si="78"/>
        <v>370.37</v>
      </c>
      <c r="H503" s="215"/>
      <c r="I503" s="215">
        <v>100</v>
      </c>
      <c r="J503" s="66">
        <f t="shared" si="79"/>
        <v>5076.3099999999986</v>
      </c>
      <c r="K503" s="221"/>
    </row>
    <row r="504" spans="1:11">
      <c r="A504" s="72">
        <f t="shared" si="80"/>
        <v>87</v>
      </c>
      <c r="B504" s="210" t="s">
        <v>677</v>
      </c>
      <c r="C504" s="211" t="s">
        <v>60</v>
      </c>
      <c r="D504" s="211" t="s">
        <v>255</v>
      </c>
      <c r="E504" s="194"/>
      <c r="F504" s="194"/>
      <c r="G504" s="67">
        <f t="shared" si="78"/>
        <v>370.37</v>
      </c>
      <c r="H504" s="194"/>
      <c r="I504" s="194">
        <v>1.3</v>
      </c>
      <c r="J504" s="68">
        <f t="shared" si="79"/>
        <v>5075.0099999999984</v>
      </c>
      <c r="K504" s="219"/>
    </row>
    <row r="505" spans="1:11" ht="13.5" thickBot="1">
      <c r="A505" s="71">
        <f t="shared" si="80"/>
        <v>88</v>
      </c>
      <c r="B505" s="216" t="s">
        <v>677</v>
      </c>
      <c r="C505" s="217" t="s">
        <v>61</v>
      </c>
      <c r="D505" s="217" t="s">
        <v>228</v>
      </c>
      <c r="E505" s="218"/>
      <c r="F505" s="218"/>
      <c r="G505" s="69">
        <f t="shared" si="78"/>
        <v>370.37</v>
      </c>
      <c r="H505" s="218"/>
      <c r="I505" s="218">
        <v>3.9</v>
      </c>
      <c r="J505" s="70">
        <f t="shared" si="79"/>
        <v>5071.1099999999988</v>
      </c>
      <c r="K505" s="220"/>
    </row>
    <row r="506" spans="1:11">
      <c r="A506" s="73">
        <f t="shared" si="80"/>
        <v>89</v>
      </c>
      <c r="B506" s="213" t="s">
        <v>678</v>
      </c>
      <c r="C506" s="214" t="s">
        <v>626</v>
      </c>
      <c r="D506" s="214" t="s">
        <v>730</v>
      </c>
      <c r="E506" s="215"/>
      <c r="F506" s="215">
        <v>200.89</v>
      </c>
      <c r="G506" s="65">
        <f t="shared" si="78"/>
        <v>169.48000000000002</v>
      </c>
      <c r="H506" s="215"/>
      <c r="I506" s="215"/>
      <c r="J506" s="66">
        <f t="shared" si="79"/>
        <v>5071.1099999999988</v>
      </c>
      <c r="K506" s="221"/>
    </row>
    <row r="507" spans="1:11">
      <c r="A507" s="72">
        <f t="shared" si="80"/>
        <v>90</v>
      </c>
      <c r="B507" s="210" t="s">
        <v>679</v>
      </c>
      <c r="C507" s="211" t="s">
        <v>62</v>
      </c>
      <c r="D507" s="211" t="s">
        <v>255</v>
      </c>
      <c r="E507" s="194"/>
      <c r="F507" s="194"/>
      <c r="G507" s="67">
        <f t="shared" si="78"/>
        <v>169.48000000000002</v>
      </c>
      <c r="H507" s="194"/>
      <c r="I507" s="194">
        <v>1.3</v>
      </c>
      <c r="J507" s="68">
        <f t="shared" si="79"/>
        <v>5069.8099999999986</v>
      </c>
      <c r="K507" s="219"/>
    </row>
    <row r="508" spans="1:11" ht="13.5" thickBot="1">
      <c r="A508" s="71">
        <f t="shared" si="80"/>
        <v>91</v>
      </c>
      <c r="B508" s="216" t="s">
        <v>679</v>
      </c>
      <c r="C508" s="217" t="s">
        <v>63</v>
      </c>
      <c r="D508" s="217" t="s">
        <v>228</v>
      </c>
      <c r="E508" s="218"/>
      <c r="F508" s="218"/>
      <c r="G508" s="69">
        <f>G507+E508-F508</f>
        <v>169.48000000000002</v>
      </c>
      <c r="H508" s="218"/>
      <c r="I508" s="218">
        <v>3.9</v>
      </c>
      <c r="J508" s="70">
        <f>J507+H508-I508</f>
        <v>5065.9099999999989</v>
      </c>
      <c r="K508" s="220"/>
    </row>
    <row r="510" spans="1:11" ht="13.5" thickBot="1"/>
    <row r="511" spans="1:11" ht="13.5" thickBot="1">
      <c r="A511" s="55" t="s">
        <v>608</v>
      </c>
      <c r="B511" s="61"/>
      <c r="C511" s="62"/>
      <c r="D511" s="62"/>
      <c r="E511" s="3"/>
      <c r="F511" s="3"/>
      <c r="G511" s="11">
        <f>G508</f>
        <v>169.48000000000002</v>
      </c>
      <c r="H511" s="3"/>
      <c r="I511" s="3"/>
      <c r="J511" s="12">
        <f>J508</f>
        <v>5065.9099999999989</v>
      </c>
    </row>
  </sheetData>
  <mergeCells count="50">
    <mergeCell ref="K199:K201"/>
    <mergeCell ref="A2:K2"/>
    <mergeCell ref="A5:B5"/>
    <mergeCell ref="A6:A7"/>
    <mergeCell ref="B6:B7"/>
    <mergeCell ref="C6:C7"/>
    <mergeCell ref="D6:D7"/>
    <mergeCell ref="E6:G6"/>
    <mergeCell ref="H6:J6"/>
    <mergeCell ref="K6:K8"/>
    <mergeCell ref="A199:A200"/>
    <mergeCell ref="B199:B200"/>
    <mergeCell ref="C199:C200"/>
    <mergeCell ref="D199:D200"/>
    <mergeCell ref="E199:G199"/>
    <mergeCell ref="H199:J199"/>
    <mergeCell ref="K53:K55"/>
    <mergeCell ref="A117:K117"/>
    <mergeCell ref="A120:B120"/>
    <mergeCell ref="A121:A122"/>
    <mergeCell ref="B121:B122"/>
    <mergeCell ref="C121:C122"/>
    <mergeCell ref="D121:D122"/>
    <mergeCell ref="E121:G121"/>
    <mergeCell ref="H121:J121"/>
    <mergeCell ref="K121:K123"/>
    <mergeCell ref="A53:A54"/>
    <mergeCell ref="B53:B54"/>
    <mergeCell ref="C53:C54"/>
    <mergeCell ref="D53:D54"/>
    <mergeCell ref="E53:G53"/>
    <mergeCell ref="H53:J53"/>
    <mergeCell ref="A310:K310"/>
    <mergeCell ref="A313:B313"/>
    <mergeCell ref="A314:A315"/>
    <mergeCell ref="B314:B315"/>
    <mergeCell ref="C314:C315"/>
    <mergeCell ref="D314:D315"/>
    <mergeCell ref="E314:G314"/>
    <mergeCell ref="H314:J314"/>
    <mergeCell ref="K314:K316"/>
    <mergeCell ref="A409:K409"/>
    <mergeCell ref="A412:B412"/>
    <mergeCell ref="A413:A414"/>
    <mergeCell ref="B413:B414"/>
    <mergeCell ref="C413:C414"/>
    <mergeCell ref="D413:D414"/>
    <mergeCell ref="E413:G413"/>
    <mergeCell ref="H413:J413"/>
    <mergeCell ref="K413:K415"/>
  </mergeCells>
  <phoneticPr fontId="0" type="noConversion"/>
  <pageMargins left="0.55118110236220474" right="0.59055118110236227" top="0.78740157480314965" bottom="0.78740157480314965" header="0.51181102362204722" footer="0.51181102362204722"/>
  <pageSetup paperSize="9" orientation="landscape" r:id="rId1"/>
  <headerFooter alignWithMargins="0"/>
  <legacyDrawing r:id="rId2"/>
  <controls>
    <control shapeId="1026" r:id="rId3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B3:F17"/>
  <sheetViews>
    <sheetView workbookViewId="0">
      <selection activeCell="G11" sqref="G11"/>
    </sheetView>
  </sheetViews>
  <sheetFormatPr defaultRowHeight="12.75"/>
  <cols>
    <col min="1" max="1" width="18" customWidth="1"/>
    <col min="3" max="4" width="31.85546875" customWidth="1"/>
  </cols>
  <sheetData>
    <row r="3" spans="2:5" ht="38.25" customHeight="1">
      <c r="B3" s="272" t="s">
        <v>755</v>
      </c>
      <c r="C3" s="272"/>
    </row>
    <row r="4" spans="2:5" ht="20.100000000000001" customHeight="1">
      <c r="B4" t="s">
        <v>746</v>
      </c>
    </row>
    <row r="5" spans="2:5" ht="79.5" customHeight="1" thickBot="1"/>
    <row r="6" spans="2:5" ht="31.5" customHeight="1" thickBot="1">
      <c r="B6" s="246" t="s">
        <v>16</v>
      </c>
      <c r="C6" s="245" t="s">
        <v>753</v>
      </c>
      <c r="D6" s="245" t="s">
        <v>754</v>
      </c>
      <c r="E6" s="88"/>
    </row>
    <row r="7" spans="2:5" ht="20.100000000000001" customHeight="1" thickTop="1">
      <c r="B7" s="7"/>
      <c r="C7" s="8"/>
      <c r="D7" s="247"/>
    </row>
    <row r="8" spans="2:5" ht="20.100000000000001" customHeight="1">
      <c r="B8" s="5" t="s">
        <v>747</v>
      </c>
      <c r="C8" s="6">
        <v>1056</v>
      </c>
      <c r="D8" s="247"/>
    </row>
    <row r="9" spans="2:5" ht="20.100000000000001" customHeight="1">
      <c r="B9" s="5" t="s">
        <v>42</v>
      </c>
      <c r="C9" s="6">
        <v>1386</v>
      </c>
      <c r="D9" s="248"/>
    </row>
    <row r="10" spans="2:5" ht="20.100000000000001" customHeight="1">
      <c r="B10" s="5" t="s">
        <v>43</v>
      </c>
      <c r="C10" s="6">
        <v>1386</v>
      </c>
      <c r="D10" s="248"/>
    </row>
    <row r="11" spans="2:5" ht="20.100000000000001" customHeight="1">
      <c r="B11" s="5" t="s">
        <v>44</v>
      </c>
      <c r="C11" s="6">
        <v>1056</v>
      </c>
      <c r="D11" s="248"/>
    </row>
    <row r="12" spans="2:5" ht="20.100000000000001" customHeight="1">
      <c r="B12" s="60" t="s">
        <v>41</v>
      </c>
      <c r="C12" s="6">
        <v>1650</v>
      </c>
      <c r="D12" s="248"/>
    </row>
    <row r="13" spans="2:5" ht="20.100000000000001" customHeight="1">
      <c r="B13" s="60" t="s">
        <v>45</v>
      </c>
      <c r="C13" s="6">
        <v>924</v>
      </c>
      <c r="D13" s="248"/>
    </row>
    <row r="14" spans="2:5" ht="20.100000000000001" customHeight="1">
      <c r="B14" s="60" t="s">
        <v>46</v>
      </c>
      <c r="C14" s="6">
        <v>1020</v>
      </c>
      <c r="D14" s="248"/>
    </row>
    <row r="15" spans="2:5" ht="20.100000000000001" customHeight="1">
      <c r="B15" s="60" t="s">
        <v>47</v>
      </c>
      <c r="C15" s="6">
        <v>642</v>
      </c>
      <c r="D15" s="248"/>
    </row>
    <row r="16" spans="2:5" ht="20.100000000000001" customHeight="1">
      <c r="B16" s="5" t="s">
        <v>748</v>
      </c>
      <c r="C16" s="6">
        <v>561</v>
      </c>
      <c r="D16" s="247"/>
    </row>
    <row r="17" spans="2:6" ht="20.100000000000001" customHeight="1" thickBot="1">
      <c r="B17" s="9" t="s">
        <v>756</v>
      </c>
      <c r="C17" s="10">
        <f>SUM(C8:C16)</f>
        <v>9681</v>
      </c>
      <c r="D17" s="249"/>
      <c r="F17" s="87"/>
    </row>
  </sheetData>
  <mergeCells count="1">
    <mergeCell ref="B3:C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Peňaž denník od 9.2020_IND</vt:lpstr>
      <vt:lpstr>Peňaž denník do 8.2019 IND</vt:lpstr>
      <vt:lpstr>Prehľad príspevkov _IND</vt:lpstr>
    </vt:vector>
  </TitlesOfParts>
  <Company>KROS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Štefanides Peter</dc:creator>
  <cp:lastModifiedBy>LENOVO</cp:lastModifiedBy>
  <cp:lastPrinted>2018-09-12T06:31:29Z</cp:lastPrinted>
  <dcterms:created xsi:type="dcterms:W3CDTF">2002-11-12T07:18:01Z</dcterms:created>
  <dcterms:modified xsi:type="dcterms:W3CDTF">2022-12-21T14:45:58Z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">
    <vt:lpwstr>*NAZOVREPORTALFA=Peňažný denník                                    *</vt:lpwstr>
  </property>
</Properties>
</file>